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https://swpgh-my.sharepoint.com/personal/francis_mensah_statsghana_gov_gh/Documents/2023Q4_compilation wkfile/"/>
    </mc:Choice>
  </mc:AlternateContent>
  <xr:revisionPtr revIDLastSave="30" documentId="8_{7E18D7B0-E3B5-4418-86C5-E73F462D5B48}" xr6:coauthVersionLast="47" xr6:coauthVersionMax="47" xr10:uidLastSave="{175BDE10-41F3-4CBD-BD1A-475B8A2B15A2}"/>
  <bookViews>
    <workbookView xWindow="-98" yWindow="-98" windowWidth="20476" windowHeight="12136" firstSheet="22" activeTab="25"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s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Tsum2" sheetId="25" state="hidden" r:id="rId54"/>
  </sheets>
  <externalReferences>
    <externalReference r:id="rId55"/>
    <externalReference r:id="rId56"/>
    <externalReference r:id="rId57"/>
  </externalReference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3">#REF!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3">#REF!</definedName>
    <definedName name="__SH2" localSheetId="34">#REF!</definedName>
    <definedName name="__SH2" localSheetId="38">#REF!</definedName>
    <definedName name="__SH2">#REF!</definedName>
    <definedName name="_1__123Graph_AChart_1A" hidden="1">[1]Graphs!$B$4:$M$4</definedName>
    <definedName name="_10__123Graph_CChart_2A" hidden="1">[1]Graphs!$O$6:$Z$6</definedName>
    <definedName name="_11__123Graph_CChart_3A" hidden="1">[1]Graphs!$AC$6:$AN$6</definedName>
    <definedName name="_12__123Graph_DChart_1A" hidden="1">[1]Graphs!$B$7:$M$7</definedName>
    <definedName name="_13__123Graph_DChart_2A" hidden="1">[1]Graphs!$O$7:$Z$7</definedName>
    <definedName name="_14__123Graph_DChart_3A" hidden="1">[1]Graphs!$AC$7:$AN$7</definedName>
    <definedName name="_15__123Graph_EChart_1A" hidden="1">[1]Graphs!$B$8:$M$8</definedName>
    <definedName name="_16__123Graph_EChart_2A" hidden="1">[1]Graphs!$O$8:$Z$8</definedName>
    <definedName name="_17__123Graph_EChart_3A" hidden="1">[1]Graphs!$AC$8:$AN$8</definedName>
    <definedName name="_18__123Graph_FChart_1A" hidden="1">[1]Graphs!$B$9:$M$9</definedName>
    <definedName name="_19__123Graph_FChart_2A" hidden="1">[1]Graphs!$O$9:$Z$9</definedName>
    <definedName name="_2__123Graph_AChart_2A" hidden="1">[1]Graphs!$O$4:$Z$4</definedName>
    <definedName name="_20__123Graph_FChart_3A" hidden="1">[1]Graphs!$AC$9:$AN$9</definedName>
    <definedName name="_21__123Graph_XChart_1A" hidden="1">[1]Graphs!$B$3:$M$3</definedName>
    <definedName name="_22__123Graph_XChart_2A" hidden="1">[1]Graphs!$O$3:$W$3</definedName>
    <definedName name="_23__123Graph_XChart_3A" hidden="1">[1]Graphs!$AC$3:$AN$3</definedName>
    <definedName name="_3__123Graph_AChart_3A" hidden="1">[1]Graphs!$AC$4:$AN$4</definedName>
    <definedName name="_4__123Graph_AChart_4B" hidden="1">[1]Charts!$B$10:$B$14</definedName>
    <definedName name="_5__123Graph_AChart_5H" hidden="1">'[1]4QR2000'!$D$46:$D$50</definedName>
    <definedName name="_6__123Graph_BChart_1A" hidden="1">[1]Graphs!$B$5:$M$5</definedName>
    <definedName name="_7__123Graph_BChart_2A" hidden="1">[1]Graphs!$O$5:$Z$5</definedName>
    <definedName name="_8__123Graph_BChart_3A" hidden="1">[1]Graphs!$AC$5:$AN$5</definedName>
    <definedName name="_9__123Graph_CChart_1A" hidden="1">[1]Graphs!$B$6:$M$6</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3"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3"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3"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3"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3"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3">#REF!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3"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3">#REF!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3">#REF!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3">#REF!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3">#REF!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3"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3">#REF!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3">#REF!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3">#REF!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3"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3"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3"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3">#REF!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3">#REF!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3"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3"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3">#REF!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3">#REF!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3">#REF!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3"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3">#REF!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3">#REF!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3"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3">#REF!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3">#REF!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3">#REF!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3">#REF!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3"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3">#REF!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3">#REF!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3">#REF!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industry'!$A$1:$K$48</definedName>
    <definedName name="_xlnm.Print_Area" localSheetId="28">'constant gdp_Agric'!$A$1:$J$48</definedName>
    <definedName name="_xlnm.Print_Area" localSheetId="25">'constant gdp_all'!$A$1:$P$48</definedName>
    <definedName name="_xlnm.Print_Area" localSheetId="0">COVER!$A$1:$I$38</definedName>
    <definedName name="_xlnm.Print_Area" localSheetId="22">'current gdp_agric'!$A$1:$I$48</definedName>
    <definedName name="_xlnm.Print_Area" localSheetId="21">'current gdp_all'!$A$1:$O$48</definedName>
    <definedName name="_xlnm.Print_Area" localSheetId="23">'current gdp_industry'!$A$1:$K$48</definedName>
    <definedName name="_xlnm.Print_Area" localSheetId="24">'current gdp_service'!$A$1:$P$48</definedName>
    <definedName name="_xlnm.Print_Area" localSheetId="27">Deflators!$A$1:$L$48</definedName>
    <definedName name="_xlnm.Print_Area" localSheetId="2">notes!$A$1:$D$36</definedName>
    <definedName name="_xlnm.Print_Area" localSheetId="32">'Q on Q growth rate agric '!$A$1:$J$47</definedName>
    <definedName name="_xlnm.Print_Area" localSheetId="37">'Q on Q growth rate industry'!$A$1:$K$47</definedName>
    <definedName name="_xlnm.Print_Area" localSheetId="44">'seasonal adjusted agric'!$A$1:$I$48</definedName>
    <definedName name="_xlnm.Print_Area" localSheetId="43">'seasonal adjusted gdp All'!$A$1:$O$48</definedName>
    <definedName name="_xlnm.Print_Area" localSheetId="47">'seasonal adjusted industry'!$A$1:$J$44</definedName>
    <definedName name="_xlnm.Print_Area" localSheetId="45">'seasonal adjusted Q on Q agric'!$A$1:$I$47</definedName>
    <definedName name="_xlnm.Print_Area" localSheetId="48">'seasonal adjusted Q on Q indust'!$A$1:$J$47</definedName>
    <definedName name="_xlnm.Print_Area" localSheetId="51">'seasonal adjusted QonQ Service'!$A$1:$P$47</definedName>
    <definedName name="_xlnm.Print_Area" localSheetId="50">'seasonal adjusted services'!$A$1:$P$48</definedName>
    <definedName name="_xlnm.Print_Area" localSheetId="46">'seasonal adjusted Y on Y agic'!$A$1:$I$40</definedName>
    <definedName name="_xlnm.Print_Area" localSheetId="49">'seasonal adjusted Y on Y indust'!$A$1:$J$40</definedName>
    <definedName name="_xlnm.Print_Area" localSheetId="52">'seasonal adjusted YonY service'!$A$1:$P$40</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3">Tsum2!$A$1:$P$33</definedName>
    <definedName name="_xlnm.Print_Area" localSheetId="34">'Y on Y growth rate agirc'!$A$1:$J$44</definedName>
    <definedName name="_xlnm.Print_Area" localSheetId="38">'Y on Y growth rate industry'!$A$1:$K$44</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3">#REF!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3">#REF!</definedName>
    <definedName name="Print_Areaq56" localSheetId="34">#REF!</definedName>
    <definedName name="Print_Areaq56" localSheetId="38">#REF!</definedName>
    <definedName name="Print_Areaq56">#REF!</definedName>
    <definedName name="_xlnm.Print_Titles" localSheetId="35">'constant gdp  industry'!$1:$3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3">#REF!</definedName>
    <definedName name="_xlnm.Print_Titles" localSheetId="34">'Y on Y growth rate agirc'!$1:$3</definedName>
    <definedName name="_xlnm.Print_Titles" localSheetId="38">'Y on Y growth rate industry'!$1:$3</definedName>
    <definedName name="_xlnm.Print_Titles" localSheetId="42">'Y on Y growth rate services'!$1:$3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3">#REF!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3">#REF!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3"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3" hidden="1">#REF!</definedName>
    <definedName name="Product" localSheetId="34" hidden="1">#REF!</definedName>
    <definedName name="Product" localSheetId="38" hidden="1">#REF!</definedName>
    <definedName name="Product" hidden="1">#REF!</definedName>
    <definedName name="qr" localSheetId="25">'[2]Selected Indicators '!#REF!</definedName>
    <definedName name="qr" localSheetId="21">'[2]Selected Indicators '!#REF!</definedName>
    <definedName name="qr" localSheetId="27">'[2]Selected Indicators '!#REF!</definedName>
    <definedName name="qr" localSheetId="32">'[2]Selected Indicators '!#REF!</definedName>
    <definedName name="qr" localSheetId="37">'[2]Selected Indicators '!#REF!</definedName>
    <definedName name="qr" localSheetId="43">'[2]Selected Indicators '!#REF!</definedName>
    <definedName name="qr" localSheetId="45">'[2]Selected Indicators '!#REF!</definedName>
    <definedName name="qr" localSheetId="48">'[2]Selected Indicators '!#REF!</definedName>
    <definedName name="qr" localSheetId="46">'[2]Selected Indicators '!#REF!</definedName>
    <definedName name="qr" localSheetId="49">'[2]Selected Indicators '!#REF!</definedName>
    <definedName name="qr" localSheetId="7">'[2]Selected Indicators '!#REF!</definedName>
    <definedName name="qr" localSheetId="6">'[2]Selected Indicators '!#REF!</definedName>
    <definedName name="qr" localSheetId="8">'[2]Selected Indicators '!#REF!</definedName>
    <definedName name="qr" localSheetId="10">'[2]Selected Indicators '!#REF!</definedName>
    <definedName name="qr" localSheetId="11">'[2]Selected Indicators '!#REF!</definedName>
    <definedName name="qr" localSheetId="12">'[2]Selected Indicators '!#REF!</definedName>
    <definedName name="qr" localSheetId="53">'[2]Selected Indicators '!#REF!</definedName>
    <definedName name="qr" localSheetId="34">'[2]Selected Indicators '!#REF!</definedName>
    <definedName name="qr" localSheetId="38">'[2]Selected Indicators '!#REF!</definedName>
    <definedName name="qr">'[2]Selected Indicators '!#REF!</definedName>
    <definedName name="qw" localSheetId="25">'[2]Selected Indicators '!#REF!</definedName>
    <definedName name="qw" localSheetId="21">'[2]Selected Indicators '!#REF!</definedName>
    <definedName name="qw" localSheetId="27">'[2]Selected Indicators '!#REF!</definedName>
    <definedName name="qw" localSheetId="32">'[2]Selected Indicators '!#REF!</definedName>
    <definedName name="qw" localSheetId="37">'[2]Selected Indicators '!#REF!</definedName>
    <definedName name="qw" localSheetId="43">'[2]Selected Indicators '!#REF!</definedName>
    <definedName name="qw" localSheetId="45">'[2]Selected Indicators '!#REF!</definedName>
    <definedName name="qw" localSheetId="48">'[2]Selected Indicators '!#REF!</definedName>
    <definedName name="qw" localSheetId="46">'[2]Selected Indicators '!#REF!</definedName>
    <definedName name="qw" localSheetId="49">'[2]Selected Indicators '!#REF!</definedName>
    <definedName name="qw" localSheetId="7">'[2]Selected Indicators '!#REF!</definedName>
    <definedName name="qw" localSheetId="6">'[2]Selected Indicators '!#REF!</definedName>
    <definedName name="qw" localSheetId="8">'[2]Selected Indicators '!#REF!</definedName>
    <definedName name="qw" localSheetId="10">'[2]Selected Indicators '!#REF!</definedName>
    <definedName name="qw" localSheetId="11">'[2]Selected Indicators '!#REF!</definedName>
    <definedName name="qw" localSheetId="12">'[2]Selected Indicators '!#REF!</definedName>
    <definedName name="qw" localSheetId="53">'[2]Selected Indicators '!#REF!</definedName>
    <definedName name="qw" localSheetId="34">'[2]Selected Indicators '!#REF!</definedName>
    <definedName name="qw" localSheetId="38">'[2]Selected Indicators '!#REF!</definedName>
    <definedName name="qw">'[2]Selected Indicators '!#REF!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3" hidden="1">#REF!</definedName>
    <definedName name="RCArea" localSheetId="34" hidden="1">#REF!</definedName>
    <definedName name="RCArea" localSheetId="38" hidden="1">#REF!</definedName>
    <definedName name="RCArea" hidden="1">#REF!</definedName>
    <definedName name="RD" localSheetId="25">[3]BSD5!#REF!</definedName>
    <definedName name="RD" localSheetId="21">[3]BSD5!#REF!</definedName>
    <definedName name="RD" localSheetId="27">[3]BSD5!#REF!</definedName>
    <definedName name="RD" localSheetId="32">[3]BSD5!#REF!</definedName>
    <definedName name="RD" localSheetId="37">[3]BSD5!#REF!</definedName>
    <definedName name="RD" localSheetId="43">[3]BSD5!#REF!</definedName>
    <definedName name="RD" localSheetId="45">[3]BSD5!#REF!</definedName>
    <definedName name="RD" localSheetId="48">[3]BSD5!#REF!</definedName>
    <definedName name="RD" localSheetId="46">[3]BSD5!#REF!</definedName>
    <definedName name="RD" localSheetId="49">[3]BSD5!#REF!</definedName>
    <definedName name="RD" localSheetId="7">[3]BSD5!#REF!</definedName>
    <definedName name="RD" localSheetId="6">[3]BSD5!#REF!</definedName>
    <definedName name="RD" localSheetId="8">[3]BSD5!#REF!</definedName>
    <definedName name="RD" localSheetId="10">[3]BSD5!#REF!</definedName>
    <definedName name="RD" localSheetId="11">[3]BSD5!#REF!</definedName>
    <definedName name="RD" localSheetId="12">[3]BSD5!#REF!</definedName>
    <definedName name="RD" localSheetId="53">[3]BSD5!#REF!</definedName>
    <definedName name="RD" localSheetId="34">[3]BSD5!#REF!</definedName>
    <definedName name="RD" localSheetId="38">[3]BSD5!#REF!</definedName>
    <definedName name="RD">[3]BSD5!#REF!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3">#REF!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3">#REF!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3">#REF!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3">#REF!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3">#REF!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3">#REF!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3">#REF!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3">#REF!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3">#REF!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3">#REF!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3">#REF!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3">#REF!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3">#REF!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3"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3">#REF!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3">#REF!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3"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3">#REF!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3">#REF!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3" hidden="1">#REF!</definedName>
    <definedName name="xxx" localSheetId="34" hidden="1">#REF!</definedName>
    <definedName name="xxx" localSheetId="38" hidden="1">#REF!</definedName>
    <definedName name="xxx" hidden="1">#REF!</definedName>
    <definedName name="yu" localSheetId="25">'[2]Selected Indicators '!#REF!</definedName>
    <definedName name="yu" localSheetId="21">'[2]Selected Indicators '!#REF!</definedName>
    <definedName name="yu" localSheetId="27">'[2]Selected Indicators '!#REF!</definedName>
    <definedName name="yu" localSheetId="32">'[2]Selected Indicators '!#REF!</definedName>
    <definedName name="yu" localSheetId="37">'[2]Selected Indicators '!#REF!</definedName>
    <definedName name="yu" localSheetId="43">'[2]Selected Indicators '!#REF!</definedName>
    <definedName name="yu" localSheetId="45">'[2]Selected Indicators '!#REF!</definedName>
    <definedName name="yu" localSheetId="48">'[2]Selected Indicators '!#REF!</definedName>
    <definedName name="yu" localSheetId="46">'[2]Selected Indicators '!#REF!</definedName>
    <definedName name="yu" localSheetId="49">'[2]Selected Indicators '!#REF!</definedName>
    <definedName name="yu" localSheetId="7">'[2]Selected Indicators '!#REF!</definedName>
    <definedName name="yu" localSheetId="6">'[2]Selected Indicators '!#REF!</definedName>
    <definedName name="yu" localSheetId="8">'[2]Selected Indicators '!#REF!</definedName>
    <definedName name="yu" localSheetId="10">'[2]Selected Indicators '!#REF!</definedName>
    <definedName name="yu" localSheetId="11">'[2]Selected Indicators '!#REF!</definedName>
    <definedName name="yu" localSheetId="12">'[2]Selected Indicators '!#REF!</definedName>
    <definedName name="yu" localSheetId="53">'[2]Selected Indicators '!#REF!</definedName>
    <definedName name="yu" localSheetId="34">'[2]Selected Indicators '!#REF!</definedName>
    <definedName name="yu" localSheetId="38">'[2]Selected Indicators '!#REF!</definedName>
    <definedName name="yu">'[2]Selected Indicators '!#REF!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3">#REF!</definedName>
    <definedName name="Zip" localSheetId="34">#REF!</definedName>
    <definedName name="Zip" localSheetId="38">#REF!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BB28" i="26"/>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L22" i="9" l="1"/>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AD21" i="4"/>
  <c r="W21" i="9"/>
  <c r="Z24" i="9"/>
  <c r="B81" i="11" s="1"/>
  <c r="O29" i="9"/>
  <c r="R32" i="9"/>
  <c r="F20" i="27"/>
  <c r="X10" i="4"/>
  <c r="Z10" i="4" s="1"/>
  <c r="AD17" i="4"/>
  <c r="AE21" i="4"/>
  <c r="X23" i="4"/>
  <c r="Z23" i="4" s="1"/>
  <c r="AE27" i="4"/>
  <c r="AD32" i="4"/>
  <c r="AD33" i="9" s="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I12" i="94"/>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H25" i="93"/>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B79" i="11" l="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AE19" i="5"/>
  <c r="AD17" i="5"/>
  <c r="AD21" i="5"/>
  <c r="AD17" i="9"/>
  <c r="D74" i="11" s="1"/>
  <c r="B78" i="11"/>
  <c r="AC14" i="5"/>
  <c r="AE14" i="9"/>
  <c r="E71" i="11" s="1"/>
  <c r="AD29" i="5"/>
  <c r="AF23" i="27"/>
  <c r="AD25" i="5"/>
  <c r="AD22" i="5"/>
  <c r="AE15" i="9"/>
  <c r="E72" i="11" s="1"/>
  <c r="AH14" i="27"/>
  <c r="C17" i="11"/>
  <c r="B80" i="11"/>
  <c r="AG26" i="27"/>
  <c r="AH15" i="27"/>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5" i="94"/>
  <c r="H7" i="93"/>
  <c r="E87" i="11"/>
  <c r="I6" i="94"/>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<sst xmlns="http://schemas.openxmlformats.org/spreadsheetml/2006/main" count="2516" uniqueCount="390">
  <si>
    <t>GHANA STATISTICAL SERVICE</t>
  </si>
  <si>
    <t>Statistics for Development and Progress</t>
  </si>
  <si>
    <t>Quarterly GDP Bullletin</t>
  </si>
  <si>
    <t>MARCH 2024 EDITION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</si>
  <si>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</si>
  <si>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</si>
  <si>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</si>
  <si>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</si>
  <si>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</si>
  <si>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</si>
  <si>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</si>
  <si>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</si>
  <si>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</si>
  <si>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</si>
  <si>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</si>
  <si>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Fourth Quarter of 2023</t>
  </si>
  <si>
    <t>First Quarter of 2024</t>
  </si>
  <si>
    <t>Second Quarter of 2024</t>
  </si>
  <si>
    <t>Third Quarter of 2024</t>
  </si>
  <si>
    <t>Explanatory notes</t>
  </si>
  <si>
    <t xml:space="preserve">Introduction  </t>
  </si>
  <si>
    <t>This publication contains final rebased quarterly GDP estimates for 2013 Q1 to 2021 Q4, revised estimates for</t>
  </si>
  <si>
    <t xml:space="preserve"> 2022Q1 to 2023Q3 and provisional estimates for 2023Q4.</t>
  </si>
  <si>
    <t xml:space="preserve">Gross Domestic Product (GDP) is Ghana’s official measure of economic growth.There are three different approaches for calculating GDP. These are the production approach, the expenditure approach and the income approach. The production approach is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</si>
  <si>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</si>
  <si>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</si>
  <si>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</si>
  <si>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</si>
  <si>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</si>
  <si>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</si>
  <si>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</si>
  <si>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</si>
  <si>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</si>
  <si>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</si>
  <si>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</si>
  <si>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</si>
  <si>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</si>
  <si>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</si>
  <si>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</si>
  <si>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</si>
  <si>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</si>
  <si>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</si>
  <si>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</si>
  <si>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</si>
  <si>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</si>
  <si>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</si>
  <si>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</si>
  <si>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</si>
  <si>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</si>
  <si>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</si>
  <si>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</si>
  <si>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</si>
  <si>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</si>
  <si>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</si>
  <si>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</si>
  <si>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</si>
  <si>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</si>
  <si>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</si>
  <si>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</si>
  <si>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</si>
  <si>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</si>
  <si>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</si>
  <si>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</si>
  <si>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</si>
  <si>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</si>
  <si>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</si>
  <si>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</si>
  <si>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</si>
  <si>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</si>
  <si>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</si>
  <si>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</si>
  <si>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</si>
  <si>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</si>
  <si>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</si>
  <si>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</si>
  <si>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</si>
  <si>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</si>
  <si>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</si>
  <si>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</si>
  <si>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</si>
  <si>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</si>
  <si>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</si>
  <si>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</si>
  <si>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</si>
  <si>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</si>
  <si>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</si>
  <si>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</si>
  <si>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</si>
  <si>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</si>
  <si>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</si>
  <si>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</si>
  <si>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</si>
  <si>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</si>
  <si>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</si>
  <si>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</si>
  <si>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</si>
  <si>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</si>
  <si>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</si>
  <si>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</si>
  <si>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</si>
  <si>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</si>
  <si>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</si>
  <si>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</si>
  <si>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</si>
  <si>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</si>
  <si>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</si>
  <si>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</si>
  <si>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</si>
  <si>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</si>
  <si>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</si>
  <si>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</si>
  <si>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</si>
  <si>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</si>
  <si>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</si>
  <si>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</si>
  <si>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</si>
  <si>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</si>
  <si>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</si>
  <si>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</si>
  <si>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</si>
  <si>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</si>
  <si>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</si>
  <si>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</si>
  <si>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</si>
  <si>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</si>
  <si>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</si>
  <si>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</si>
  <si>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</si>
  <si>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</si>
  <si>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</si>
  <si>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</si>
  <si>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</si>
  <si>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</si>
  <si>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</si>
  <si>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</si>
  <si>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</si>
  <si>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</si>
  <si>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</si>
  <si>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</si>
  <si>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</si>
  <si>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</si>
  <si>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</si>
  <si>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</si>
  <si>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</si>
  <si>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</si>
  <si>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</si>
  <si>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</si>
  <si>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</si>
  <si>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</si>
  <si>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</si>
  <si>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</si>
  <si>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</si>
  <si>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</si>
  <si>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</si>
  <si>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</si>
  <si>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</si>
  <si>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</si>
  <si>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</si>
  <si>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</si>
  <si>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</si>
  <si>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</si>
  <si>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</si>
  <si>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</si>
  <si>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</si>
  <si>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</si>
  <si>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</si>
  <si>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</si>
  <si>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</si>
  <si>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</si>
  <si>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</si>
  <si>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</si>
  <si>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</si>
  <si>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</si>
  <si>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</si>
  <si>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</si>
  <si>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</si>
  <si>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</si>
  <si>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</si>
  <si>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</si>
  <si>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</si>
  <si>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</si>
  <si>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</si>
  <si>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</si>
  <si>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</si>
  <si>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</si>
  <si>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</si>
  <si>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</si>
  <si>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</si>
  <si>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</si>
  <si>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</si>
  <si>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</si>
  <si>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</si>
  <si>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</si>
  <si>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</si>
  <si>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</si>
  <si>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</si>
  <si>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</si>
  <si>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</si>
  <si>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</si>
  <si>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</si>
  <si>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</si>
  <si>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</si>
  <si>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</si>
  <si>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</si>
  <si>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</si>
  <si>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</si>
  <si>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</si>
  <si>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</si>
  <si>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</si>
  <si>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</si>
  <si>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</si>
  <si>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</si>
  <si>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</si>
  <si>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</si>
  <si>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</si>
  <si>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</si>
  <si>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</si>
  <si>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</si>
  <si>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</si>
  <si>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</si>
  <si>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</si>
  <si>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</si>
  <si>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</si>
  <si>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2023_Q3*</t>
  </si>
  <si>
    <t>2023_Q4**</t>
  </si>
  <si>
    <t>*revised</t>
  </si>
  <si>
    <t>** provisional</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</si>
  <si>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</si>
  <si>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</si>
  <si>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</si>
  <si>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</si>
  <si>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</si>
  <si>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</si>
  <si>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</si>
  <si>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</si>
  <si>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informal</t>
  </si>
  <si>
    <t>Appendix 4 - Services: value added by activity at current prices</t>
  </si>
  <si>
    <t>Trade; Repair of Vehicles, Household Goods</t>
  </si>
  <si>
    <t>Accommodation &amp; Food Service Activities</t>
  </si>
  <si>
    <t>Real Estate</t>
  </si>
  <si>
    <t>Professional, Administrative &amp; other Services Activities</t>
  </si>
  <si>
    <t>Public Administration &amp; Defence; Social Security</t>
  </si>
  <si>
    <t>Other Personal Service  Activities</t>
  </si>
  <si>
    <t>Agriculture Sub-sector</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</si>
  <si>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</si>
  <si>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</si>
  <si>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</si>
  <si>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</si>
  <si>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</si>
  <si>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</si>
  <si>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</si>
  <si>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</si>
  <si>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</si>
  <si>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</si>
  <si>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</si>
  <si>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</si>
  <si>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</si>
  <si>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</si>
  <si>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</si>
  <si>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</si>
  <si>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</si>
  <si>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</si>
  <si>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</si>
  <si>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</si>
  <si>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</si>
  <si>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</si>
  <si>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</si>
  <si>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</si>
  <si>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</si>
  <si>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</si>
  <si>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</si>
  <si>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</si>
  <si>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</si>
  <si>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</si>
  <si>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</si>
  <si>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</si>
  <si>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</si>
  <si>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</si>
  <si>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</si>
  <si>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</si>
  <si>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</si>
  <si>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</si>
  <si>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</si>
  <si>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Service</t>
  </si>
  <si>
    <t>Sources of Data</t>
  </si>
  <si>
    <t>Minerals Commission</t>
  </si>
  <si>
    <t>Ghana National Petroleum Commission</t>
  </si>
  <si>
    <t>VAT-Ghana Revenue Authority</t>
  </si>
  <si>
    <t>Appendix 6-GDP Deflators by economic activity</t>
  </si>
  <si>
    <t>Quarterly Deflators (%)</t>
  </si>
  <si>
    <t xml:space="preserve"> Year-on-Year change (%) in Deflators</t>
  </si>
  <si>
    <t>saisonal adjusted</t>
  </si>
  <si>
    <t>-</t>
  </si>
  <si>
    <t>Appendix 7 - Agriculture: quarterly value added at constant 2013 prices by economic activity</t>
  </si>
  <si>
    <t>Quarterly Value Added (GHc Million)</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</si>
  <si>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</si>
  <si>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</si>
  <si>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</si>
  <si>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</si>
  <si>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</si>
  <si>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</si>
  <si>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</si>
  <si>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</si>
  <si>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</si>
  <si>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</si>
  <si>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</si>
  <si>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</si>
  <si>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</si>
  <si>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</si>
  <si>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</si>
  <si>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</si>
  <si>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</si>
  <si>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</si>
  <si>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</si>
  <si>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</si>
  <si>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</si>
  <si>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Water Supply, Sewerage, Waste Management &amp; Remediation Activities</t>
  </si>
  <si>
    <t>Mining &amp; Quarrying</t>
  </si>
  <si>
    <t>Appendix 8 - Agriculture: quarterly value added at constant 2013 prices by economic activity (quarter-on-quarter change</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</si>
  <si>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</si>
  <si>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</si>
  <si>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</si>
  <si>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</si>
  <si>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</si>
  <si>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</si>
  <si>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</si>
  <si>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</si>
  <si>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</si>
  <si>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</si>
  <si>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</si>
  <si>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</si>
  <si>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</si>
  <si>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</si>
  <si>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</si>
  <si>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</si>
  <si>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</si>
  <si>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</si>
  <si>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2022_Q4**</t>
  </si>
  <si>
    <t>2013_Q1*</t>
  </si>
  <si>
    <t>2013_Q2*</t>
  </si>
  <si>
    <t>2013_Q3*</t>
  </si>
  <si>
    <t>2013_Q4*</t>
  </si>
  <si>
    <t>2014_Q1*</t>
  </si>
  <si>
    <t>2014_Q2*</t>
  </si>
  <si>
    <t>2014_Q3*</t>
  </si>
  <si>
    <t>2014_Q4*</t>
  </si>
  <si>
    <t>2015_Q1*</t>
  </si>
  <si>
    <t>2015_Q2*</t>
  </si>
  <si>
    <t>2015_Q3*</t>
  </si>
  <si>
    <t>2015_Q4*</t>
  </si>
  <si>
    <t>2016_Q1*</t>
  </si>
  <si>
    <t>2016_Q2*</t>
  </si>
  <si>
    <t>2016_Q3*</t>
  </si>
  <si>
    <t>2016_Q4*</t>
  </si>
  <si>
    <t>Appendix 10 - Industry: quarterly value added at constant 2013 prices by economic activity</t>
  </si>
  <si>
    <t>ow Informal</t>
  </si>
  <si>
    <t>2022_Q1</t>
  </si>
  <si>
    <t>Table 10 - Industry: Deflators</t>
  </si>
  <si>
    <t>Quarterly Deflators  (%)</t>
  </si>
  <si>
    <t>Total Industry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</si>
  <si>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</si>
  <si>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</si>
  <si>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</si>
  <si>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</si>
  <si>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</si>
  <si>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</si>
  <si>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</si>
  <si>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</si>
  <si>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</si>
  <si>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</si>
  <si>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</si>
  <si>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</si>
  <si>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</si>
  <si>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Appendix 3- Seasonally adjusted quarterly value added and Gross Domestic Product at constant 2013 prices by economic activity</t>
  </si>
  <si>
    <t>Total GDP***</t>
  </si>
  <si>
    <t>Appendix 17 - Agriculture: Seasonally adjusted value added by activity</t>
  </si>
  <si>
    <t>Appendix 18 - Agriculture: Seasonally adjusted value added by activity</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</si>
  <si>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</si>
  <si>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</si>
  <si>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</si>
  <si>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</si>
  <si>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</si>
  <si>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</si>
  <si>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</si>
  <si>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2 - Seasonal Adjusted Quarterly Gross Domestic Product at Constant 2006 Prices</t>
  </si>
  <si>
    <t>Quarterly GDP  (GHc Million)</t>
  </si>
  <si>
    <t>Quarter-on-quarter growth in GDP (%)</t>
  </si>
  <si>
    <t>Year-on-year growth in GDP (%)</t>
  </si>
  <si>
    <t>Total**</t>
  </si>
  <si>
    <t>** Total includes net indirect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</si>
</sst>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m/d/yy\ h:mm"/>
    <numFmt numFmtId="218" formatCode="&quot;   &quot;@"/>
    <numFmt numFmtId="219" formatCode="#,##0.00\ &quot;F&quot;;\-#,##0.00\ &quot;F&quot;"/>
    <numFmt numFmtId="220" formatCode="&quot;Cr$&quot;#,##0_);[Red]\(&quot;Cr$&quot;#,##0\)"/>
    <numFmt numFmtId="221" formatCode="#,##0.0_);\(#,##0.0\)"/>
    <numFmt numFmtId="222" formatCode="0.0_)\%;\(0.0\)\%;0.0_)\%;@_)_%"/>
    <numFmt numFmtId="223" formatCode="#.##0,"/>
    <numFmt numFmtId="224" formatCode="yyyy\-mm\-dd;@"/>
    <numFmt numFmtId="225" formatCode="&quot;         &quot;@"/>
    <numFmt numFmtId="226" formatCode="[Black]#,##0.0;[Black]\-#,##0.0;&quot;&quot;;&quot;&quot;"/>
    <numFmt numFmtId="227" formatCode="#,##0.0_)_%;\(#,##0.0\)_%;0.0_)_%;@_)_%"/>
    <numFmt numFmtId="228" formatCode="&quot;€&quot;_(#,##0.00_);&quot;€&quot;\(#,##0.00\);&quot;€&quot;_(0.00_);@_)"/>
    <numFmt numFmtId="229" formatCode="[Black]#,##0.0;[Black]\-#,##0.0;;"/>
    <numFmt numFmtId="230" formatCode="[&gt;=0.05]#,##0.0;[&lt;=-0.05]\-#,##0.0;?0.0"/>
    <numFmt numFmtId="231" formatCode="#,##0.000"/>
    <numFmt numFmtId="232" formatCode="&quot; $&quot;#,##0\ ;&quot; $(&quot;#,##0\);&quot; $- &quot;;@\ "/>
    <numFmt numFmtId="233" formatCode="#,##0.0____"/>
    <numFmt numFmtId="234" formatCode="mm/dd/yy;@"/>
    <numFmt numFmtId="235" formatCode="#.#####"/>
    <numFmt numFmtId="236" formatCode="#.##000"/>
    <numFmt numFmtId="237" formatCode="00000"/>
    <numFmt numFmtId="238" formatCode="General\ "/>
    <numFmt numFmtId="239" formatCode="0.00\ ;\(0.00\)"/>
    <numFmt numFmtId="240" formatCode="\(#,##0.0\);\(\-#,##0.0\);\(@\)"/>
    <numFmt numFmtId="241" formatCode="#,##0\ ;[Red]\(#,##0\)"/>
    <numFmt numFmtId="242" formatCode="&quot;            &quot;@"/>
    <numFmt numFmtId="243" formatCode="#,#00"/>
    <numFmt numFmtId="244" formatCode="0.0\ \ \ \ \ \ \ \ "/>
    <numFmt numFmtId="245" formatCode="&quot;$&quot;#,#00"/>
    <numFmt numFmtId="246" formatCode="[&gt;=0.05]\(#,##0.0\);[&lt;=-0.05]\(\-#,##0.0\);\(\-\-\);\(@\)"/>
    <numFmt numFmtId="247" formatCode="&quot;               &quot;@"/>
    <numFmt numFmtId="248" formatCode="#,##0.0\ ;\(#,##0.0\)"/>
    <numFmt numFmtId="249" formatCode="&quot;€&quot;#,##0;\-&quot;€&quot;#,##0"/>
    <numFmt numFmtId="250" formatCode="\(&quot;$&quot;#,###\)"/>
    <numFmt numFmtId="251" formatCode="%#,#00"/>
    <numFmt numFmtId="252" formatCode="[&gt;=0.05]\(#,##0.0\);[&lt;=-0.05]\(\-#,##0.0\);?\(\-\-\)"/>
    <numFmt numFmtId="253" formatCode="#,##0;[Red]#,##0"/>
    <numFmt numFmtId="254" formatCode="_-* #,##0.00\ &quot;€&quot;_-;\-* #,##0.00\ &quot;€&quot;_-;_-* &quot;-&quot;??\ &quot;€&quot;_-;_-@_-"/>
    <numFmt numFmtId="255" formatCode="#,##0.00&quot; F&quot;;\-#,##0.00&quot; F&quot;"/>
    <numFmt numFmtId="256" formatCode="_-* #,##0\ &quot;F&quot;_-;\-* #,##0\ &quot;F&quot;_-;_-* &quot;-&quot;\ &quot;F&quot;_-;_-@_-"/>
    <numFmt numFmtId="257" formatCode="mmm\-yyyy"/>
    <numFmt numFmtId="258" formatCode="#,##0.0&quot;    &quot;"/>
    <numFmt numFmtId="259" formatCode="&quot;Cr$&quot;#,##0.00_);[Red]\(&quot;Cr$&quot;#,##0.00\)"/>
    <numFmt numFmtId="260" formatCode="&quot;$&quot;#,##0\ ;&quot;($&quot;#,##0\)"/>
    <numFmt numFmtId="261" formatCode="[Black][&gt;0.05]#,##0.0;[Black][&lt;-0.05]\-#,##0.0;;"/>
    <numFmt numFmtId="262" formatCode="[Black][&gt;0.05]#,##0.0;[Black][&lt;-0.05]\-#,##0.0;&quot;&quot;;&quot;&quot;"/>
    <numFmt numFmtId="263" formatCode="&quot;€&quot;#,##0;[Red]\-&quot;€&quot;#,##0"/>
    <numFmt numFmtId="264" formatCode="[Black][&gt;0.5]#,##0;[Black][&lt;-0.5]\-#,##0;;"/>
    <numFmt numFmtId="265" formatCode="0\ "/>
    <numFmt numFmtId="266" formatCode="#,##0.0_);[Red]\(#,##0.0\)"/>
    <numFmt numFmtId="267" formatCode="_-* #,##0.00\ [$€]_-;\-* #,##0.00\ [$€]_-;_-* &quot;-&quot;??\ [$€]_-;_-@_-"/>
    <numFmt numFmtId="268" formatCode="[$€]#,##0.00\ ;\-[$€]#,##0.00\ ;[$€]\-#\ "/>
    <numFmt numFmtId="269" formatCode="#.###,"/>
    <numFmt numFmtId="270" formatCode="#,##0.0_);\-#,##0.0_);?\-\-_)"/>
    <numFmt numFmtId="271" formatCode="_-* #,##0.00\ _€_-;\-* #,##0.00\ _€_-;_-* &quot;-&quot;??\ _€_-;_-@_-"/>
    <numFmt numFmtId="272" formatCode="ddd\ d\-mmm\-yy"/>
    <numFmt numFmtId="273" formatCode="[Black][&gt;0.5]#,##0;[Black][&lt;-0.5]\-#,##0;&quot;&quot;;&quot;&quot;"/>
    <numFmt numFmtId="274" formatCode="[&gt;=0.05]#,##0.0;[&lt;=-0.05]\-#,##0.0;#.0"/>
    <numFmt numFmtId="275" formatCode="#,##0_);[Red]\-#,##0_);"/>
    <numFmt numFmtId="276" formatCode="_-* #,##0.00\ _S_T_D_-;\-* #,##0.00\ _S_T_D_-;_-* &quot;-&quot;??\ _S_T_D_-;_-@_-"/>
    <numFmt numFmtId="277" formatCode="dd\-mmm\-yy_)"/>
    <numFmt numFmtId="278" formatCode="mmmm\ yyyy"/>
    <numFmt numFmtId="279" formatCode="#,##0.00000000000000"/>
    <numFmt numFmtId="280" formatCode="#,##0.0000000000000000"/>
    <numFmt numFmtId="281" formatCode="#,##0.0000000000000000000000"/>
  </numFmts>
  <fonts count="267">
    <font>
      <sz val="11"/>
      <color theme="1"/>
      <name val="Calibri"/>
      <charset val="134"/>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sz val="8"/>
      <name val="Calibri"/>
      <family val="2"/>
      <scheme val="minor"/>
    </font>
    <font>
      <b/>
      <sz val="20"/>
      <color theme="1"/>
      <name val="Calibri"/>
      <family val="2"/>
      <scheme val="minor"/>
    </font>
  </fonts>
  <fills count="185">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s>
  <borders count="130">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style="thin">
        <color auto="1"/>
      </left>
      <right style="thin">
        <color auto="1"/>
      </right>
      <top style="thin">
        <color auto="1"/>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style="thin">
        <color auto="1"/>
      </left>
      <right/>
      <top style="thin">
        <color auto="1"/>
      </top>
      <bottom style="thin">
        <color theme="1"/>
      </bottom>
      <diagonal/>
    </border>
    <border>
      <left/>
      <right/>
      <top style="thin">
        <color auto="1"/>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bottom style="thin">
        <color rgb="FF000000"/>
      </bottom>
      <diagonal/>
    </border>
    <border>
      <left style="thin">
        <color indexed="64"/>
      </left>
      <right style="thin">
        <color rgb="FF000000"/>
      </right>
      <top/>
      <bottom/>
      <diagonal/>
    </border>
    <border>
      <left style="thin">
        <color auto="1"/>
      </left>
      <right/>
      <top/>
      <bottom style="thin">
        <color auto="1"/>
      </bottom>
      <diagonal/>
    </border>
    <border>
      <left/>
      <right style="thin">
        <color theme="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000000"/>
      </left>
      <right/>
      <top/>
      <bottom style="thin">
        <color indexed="64"/>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s>
  <cellStyleXfs count="52001">
    <xf numFmtId="0" fontId="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55" fillId="2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8" borderId="0" applyNumberFormat="0" applyBorder="0" applyAlignment="0" applyProtection="0"/>
    <xf numFmtId="0" fontId="62" fillId="0" borderId="0"/>
    <xf numFmtId="0" fontId="112" fillId="4" borderId="0" applyNumberFormat="0" applyBorder="0" applyAlignment="0" applyProtection="0"/>
    <xf numFmtId="0" fontId="112" fillId="4" borderId="0" applyNumberFormat="0" applyBorder="0" applyAlignment="0" applyProtection="0"/>
    <xf numFmtId="0" fontId="112" fillId="26"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9" fontId="112" fillId="0" borderId="0" applyFont="0" applyFill="0" applyBorder="0" applyAlignment="0" applyProtection="0"/>
    <xf numFmtId="0" fontId="10"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7" borderId="0" applyNumberFormat="0" applyBorder="0" applyAlignment="0" applyProtection="0"/>
    <xf numFmtId="0" fontId="112" fillId="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171" fontId="112" fillId="0" borderId="0" applyFont="0" applyFill="0" applyBorder="0" applyAlignment="0" applyProtection="0"/>
    <xf numFmtId="0" fontId="112" fillId="0" borderId="0"/>
    <xf numFmtId="0" fontId="112" fillId="24" borderId="0" applyNumberFormat="0" applyBorder="0" applyAlignment="0" applyProtection="0"/>
    <xf numFmtId="0" fontId="112" fillId="24" borderId="0" applyNumberFormat="0" applyBorder="0" applyAlignment="0" applyProtection="0"/>
    <xf numFmtId="0" fontId="59" fillId="30" borderId="62" applyNumberFormat="0" applyAlignment="0" applyProtection="0"/>
    <xf numFmtId="0" fontId="112" fillId="17" borderId="0" applyNumberFormat="0" applyBorder="0" applyAlignment="0" applyProtection="0"/>
    <xf numFmtId="0" fontId="112" fillId="17" borderId="0" applyNumberFormat="0" applyBorder="0" applyAlignment="0" applyProtection="0"/>
    <xf numFmtId="43" fontId="53" fillId="0" borderId="0" applyFont="0" applyFill="0" applyBorder="0" applyAlignment="0" applyProtection="0"/>
    <xf numFmtId="0" fontId="112" fillId="0" borderId="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4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64" fillId="0" borderId="0" applyNumberFormat="0" applyFill="0" applyBorder="0" applyProtection="0"/>
    <xf numFmtId="9" fontId="12" fillId="0" borderId="0" applyFont="0" applyFill="0" applyBorder="0" applyAlignment="0" applyProtection="0"/>
    <xf numFmtId="0" fontId="112" fillId="15" borderId="0" applyNumberFormat="0" applyBorder="0" applyAlignment="0" applyProtection="0"/>
    <xf numFmtId="0" fontId="112" fillId="0" borderId="0"/>
    <xf numFmtId="0" fontId="112" fillId="0" borderId="0"/>
    <xf numFmtId="0" fontId="112" fillId="24" borderId="0" applyNumberFormat="0" applyBorder="0" applyAlignment="0" applyProtection="0"/>
    <xf numFmtId="0" fontId="112" fillId="0" borderId="0"/>
    <xf numFmtId="0" fontId="60" fillId="0" borderId="0" applyNumberFormat="0" applyFill="0" applyBorder="0" applyAlignment="0" applyProtection="0"/>
    <xf numFmtId="0" fontId="60" fillId="0" borderId="0" applyNumberForma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56" fillId="23" borderId="0" applyNumberFormat="0" applyBorder="0" applyAlignment="0" applyProtection="0"/>
    <xf numFmtId="0" fontId="58" fillId="0" borderId="0" applyNumberFormat="0" applyFill="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2" fillId="0" borderId="0"/>
    <xf numFmtId="0" fontId="112" fillId="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26" borderId="0" applyNumberFormat="0" applyBorder="0" applyAlignment="0" applyProtection="0"/>
    <xf numFmtId="49" fontId="67" fillId="0" borderId="0" applyFill="0" applyBorder="0" applyProtection="0">
      <alignment horizontal="left"/>
    </xf>
    <xf numFmtId="9" fontId="112" fillId="0" borderId="0" applyFont="0" applyFill="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7" borderId="0" applyNumberFormat="0" applyBorder="0" applyAlignment="0" applyProtection="0"/>
    <xf numFmtId="165" fontId="68" fillId="0" borderId="0" applyFont="0" applyFill="0" applyBorder="0" applyAlignment="0" applyProtection="0"/>
    <xf numFmtId="0" fontId="112" fillId="1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9" fontId="112" fillId="0" borderId="0" applyFont="0" applyFill="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43" fontId="52" fillId="0" borderId="0" applyFont="0" applyFill="0" applyBorder="0" applyAlignment="0" applyProtection="0"/>
    <xf numFmtId="176" fontId="72"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9" fontId="64" fillId="0" borderId="70" applyFill="0" applyProtection="0">
      <alignment horizontal="center"/>
    </xf>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56" fillId="60" borderId="0" applyNumberFormat="0" applyBorder="0" applyAlignment="0" applyProtection="0"/>
    <xf numFmtId="0" fontId="10" fillId="0" borderId="0"/>
    <xf numFmtId="0" fontId="112" fillId="2" borderId="0" applyNumberFormat="0" applyBorder="0" applyAlignment="0" applyProtection="0"/>
    <xf numFmtId="0" fontId="112" fillId="37" borderId="65" applyNumberFormat="0" applyFont="0" applyAlignment="0" applyProtection="0"/>
    <xf numFmtId="0" fontId="10" fillId="0" borderId="0"/>
    <xf numFmtId="0" fontId="10" fillId="0" borderId="0"/>
    <xf numFmtId="0" fontId="112" fillId="0" borderId="0"/>
    <xf numFmtId="0" fontId="10" fillId="0" borderId="0"/>
    <xf numFmtId="0" fontId="10" fillId="0" borderId="0"/>
    <xf numFmtId="0" fontId="112" fillId="0" borderId="0"/>
    <xf numFmtId="0" fontId="10" fillId="0" borderId="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2" borderId="0" applyNumberFormat="0" applyBorder="0" applyAlignment="0" applyProtection="0"/>
    <xf numFmtId="0" fontId="112" fillId="26" borderId="0" applyNumberFormat="0" applyBorder="0" applyAlignment="0" applyProtection="0"/>
    <xf numFmtId="9" fontId="15" fillId="0" borderId="0" applyFont="0" applyFill="0" applyBorder="0" applyAlignment="0" applyProtection="0"/>
    <xf numFmtId="0" fontId="10" fillId="0" borderId="0"/>
    <xf numFmtId="0" fontId="112" fillId="2" borderId="0" applyNumberFormat="0" applyBorder="0" applyAlignment="0" applyProtection="0"/>
    <xf numFmtId="0" fontId="112" fillId="24" borderId="0" applyNumberFormat="0" applyBorder="0" applyAlignment="0" applyProtection="0"/>
    <xf numFmtId="0" fontId="112" fillId="8" borderId="0" applyNumberFormat="0" applyBorder="0" applyAlignment="0" applyProtection="0"/>
    <xf numFmtId="0" fontId="112" fillId="26" borderId="0" applyNumberFormat="0" applyBorder="0" applyAlignment="0" applyProtection="0"/>
    <xf numFmtId="9" fontId="112" fillId="0" borderId="0" applyFont="0" applyFill="0" applyBorder="0" applyAlignment="0" applyProtection="0"/>
    <xf numFmtId="0" fontId="10" fillId="0" borderId="0"/>
    <xf numFmtId="0" fontId="112" fillId="2" borderId="0" applyNumberFormat="0" applyBorder="0" applyAlignment="0" applyProtection="0"/>
    <xf numFmtId="1" fontId="10" fillId="0" borderId="18" applyNumberFormat="0" applyFill="0" applyAlignment="0" applyProtection="0">
      <alignment horizontal="center" vertical="center"/>
    </xf>
    <xf numFmtId="9" fontId="49"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12" fillId="37" borderId="65" applyNumberFormat="0" applyFont="0" applyAlignment="0" applyProtection="0"/>
    <xf numFmtId="0" fontId="10" fillId="0" borderId="0"/>
    <xf numFmtId="0" fontId="10" fillId="0" borderId="0"/>
    <xf numFmtId="0" fontId="112" fillId="15" borderId="0" applyNumberFormat="0" applyBorder="0" applyAlignment="0" applyProtection="0"/>
    <xf numFmtId="0" fontId="52" fillId="37" borderId="65" applyNumberFormat="0" applyFont="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12" fillId="15"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3" fillId="0" borderId="0" applyNumberFormat="0" applyFill="0" applyBorder="0" applyAlignment="0" applyProtection="0"/>
    <xf numFmtId="0" fontId="112" fillId="2" borderId="0" applyNumberFormat="0" applyBorder="0" applyAlignment="0" applyProtection="0"/>
    <xf numFmtId="0" fontId="10" fillId="0" borderId="0">
      <protection locked="0"/>
    </xf>
    <xf numFmtId="0" fontId="112" fillId="15" borderId="0" applyNumberFormat="0" applyBorder="0" applyAlignment="0" applyProtection="0"/>
    <xf numFmtId="0" fontId="112" fillId="15"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17" borderId="0" applyNumberFormat="0" applyBorder="0" applyAlignment="0" applyProtection="0"/>
    <xf numFmtId="0" fontId="52" fillId="6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0" fillId="0" borderId="0"/>
    <xf numFmtId="170" fontId="65" fillId="0" borderId="0" applyFont="0" applyFill="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43" fontId="54" fillId="0" borderId="0" applyFont="0" applyFill="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165" fontId="10" fillId="0" borderId="0" applyFont="0" applyFill="0" applyBorder="0" applyAlignment="0" applyProtection="0"/>
    <xf numFmtId="0" fontId="112" fillId="26"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4" borderId="0" applyNumberFormat="0" applyBorder="0" applyAlignment="0" applyProtection="0"/>
    <xf numFmtId="0" fontId="112" fillId="15" borderId="0" applyNumberFormat="0" applyBorder="0" applyAlignment="0" applyProtection="0"/>
    <xf numFmtId="0" fontId="112" fillId="4" borderId="0" applyNumberFormat="0" applyBorder="0" applyAlignment="0" applyProtection="0"/>
    <xf numFmtId="37" fontId="77" fillId="0" borderId="0"/>
    <xf numFmtId="0" fontId="112" fillId="15" borderId="0" applyNumberFormat="0" applyBorder="0" applyAlignment="0" applyProtection="0"/>
    <xf numFmtId="0" fontId="112" fillId="4"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3" fillId="0" borderId="0" applyNumberFormat="0" applyFill="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0"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2" fillId="63"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66"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33"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33"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0"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56" fillId="6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0" fillId="0" borderId="0"/>
    <xf numFmtId="9" fontId="76" fillId="0" borderId="0" applyFont="0" applyFill="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9" fontId="76"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52" fillId="37" borderId="65"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5"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5"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0" borderId="0"/>
    <xf numFmtId="0" fontId="52" fillId="37" borderId="65"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5"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181" fontId="10" fillId="0" borderId="0" applyFont="0" applyFill="0" applyBorder="0" applyAlignment="0" applyProtection="0"/>
    <xf numFmtId="0" fontId="52" fillId="23" borderId="0" applyNumberFormat="0" applyBorder="0" applyAlignment="0" applyProtection="0"/>
    <xf numFmtId="0" fontId="112" fillId="21" borderId="0" applyNumberFormat="0" applyBorder="0" applyAlignment="0" applyProtection="0"/>
    <xf numFmtId="43" fontId="112" fillId="0" borderId="0" applyFont="0" applyFill="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168" fontId="15" fillId="0" borderId="0" applyFill="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10" fontId="74" fillId="71" borderId="14"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23"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49"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58"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58"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1"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70" fillId="59" borderId="0" applyNumberFormat="0" applyBorder="0" applyAlignment="0" applyProtection="0"/>
    <xf numFmtId="0" fontId="52" fillId="37" borderId="65" applyNumberFormat="0" applyFont="0" applyAlignment="0" applyProtection="0"/>
    <xf numFmtId="0" fontId="112" fillId="15"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173" fontId="65" fillId="0" borderId="0"/>
    <xf numFmtId="0" fontId="112" fillId="24" borderId="0" applyNumberFormat="0" applyBorder="0" applyAlignment="0" applyProtection="0"/>
    <xf numFmtId="0" fontId="112" fillId="24" borderId="0" applyNumberFormat="0" applyBorder="0" applyAlignment="0" applyProtection="0"/>
    <xf numFmtId="43" fontId="10" fillId="0" borderId="0" applyFont="0" applyFill="0" applyBorder="0" applyAlignment="0" applyProtection="0"/>
    <xf numFmtId="0" fontId="81" fillId="0" borderId="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2" fillId="74" borderId="0" applyNumberFormat="0" applyBorder="0" applyAlignment="0" applyProtection="0"/>
    <xf numFmtId="0" fontId="112" fillId="12"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0" borderId="0"/>
    <xf numFmtId="0" fontId="112" fillId="24" borderId="0" applyNumberFormat="0" applyBorder="0" applyAlignment="0" applyProtection="0"/>
    <xf numFmtId="0" fontId="112" fillId="24"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0" borderId="0"/>
    <xf numFmtId="0" fontId="112" fillId="0" borderId="0"/>
    <xf numFmtId="0" fontId="112" fillId="24"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protection locked="0"/>
    </xf>
    <xf numFmtId="0" fontId="112" fillId="17" borderId="0" applyNumberFormat="0" applyBorder="0" applyAlignment="0" applyProtection="0"/>
    <xf numFmtId="0" fontId="112" fillId="17" borderId="0" applyNumberFormat="0" applyBorder="0" applyAlignment="0" applyProtection="0"/>
    <xf numFmtId="0" fontId="58" fillId="0" borderId="0" applyNumberFormat="0" applyFill="0" applyBorder="0" applyAlignment="0" applyProtection="0"/>
    <xf numFmtId="0" fontId="112" fillId="0" borderId="0"/>
    <xf numFmtId="0" fontId="112" fillId="0" borderId="0"/>
    <xf numFmtId="0" fontId="112" fillId="24" borderId="0" applyNumberFormat="0" applyBorder="0" applyAlignment="0" applyProtection="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52" fillId="52" borderId="0" applyNumberFormat="0" applyBorder="0" applyAlignment="0" applyProtection="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7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2" fillId="7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0" fillId="0" borderId="0"/>
    <xf numFmtId="0" fontId="112" fillId="5"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7" borderId="0" applyNumberFormat="0" applyBorder="0" applyAlignment="0" applyProtection="0"/>
    <xf numFmtId="0" fontId="56" fillId="6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24" borderId="0" applyNumberFormat="0" applyBorder="0" applyAlignment="0" applyProtection="0"/>
    <xf numFmtId="0" fontId="56" fillId="6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5" fillId="4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43" fontId="112" fillId="0" borderId="0" applyFont="0" applyFill="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43" fontId="10" fillId="0" borderId="0" applyFont="0" applyFill="0" applyBorder="0" applyAlignment="0" applyProtection="0"/>
    <xf numFmtId="0" fontId="53" fillId="0" borderId="0"/>
    <xf numFmtId="0" fontId="112" fillId="24" borderId="0" applyNumberFormat="0" applyBorder="0" applyAlignment="0" applyProtection="0"/>
    <xf numFmtId="0" fontId="112" fillId="24" borderId="0" applyNumberFormat="0" applyBorder="0" applyAlignment="0" applyProtection="0"/>
    <xf numFmtId="43" fontId="52" fillId="0" borderId="0" applyFont="0" applyFill="0" applyBorder="0" applyAlignment="0" applyProtection="0"/>
    <xf numFmtId="167" fontId="65" fillId="0" borderId="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6" fillId="54" borderId="0" applyNumberFormat="0" applyBorder="0" applyAlignment="0" applyProtection="0"/>
    <xf numFmtId="0" fontId="112" fillId="24" borderId="0" applyNumberFormat="0" applyBorder="0" applyAlignment="0" applyProtection="0"/>
    <xf numFmtId="0" fontId="56" fillId="25" borderId="0" applyNumberFormat="0" applyBorder="0" applyAlignment="0" applyProtection="0"/>
    <xf numFmtId="0" fontId="112" fillId="2" borderId="0" applyNumberFormat="0" applyBorder="0" applyAlignment="0" applyProtection="0"/>
    <xf numFmtId="0" fontId="10" fillId="0" borderId="0"/>
    <xf numFmtId="0" fontId="55" fillId="56"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165" fontId="74" fillId="0" borderId="0" applyFont="0" applyFill="0" applyBorder="0" applyAlignment="0" applyProtection="0"/>
    <xf numFmtId="0" fontId="112" fillId="2" borderId="0" applyNumberFormat="0" applyBorder="0" applyAlignment="0" applyProtection="0"/>
    <xf numFmtId="0" fontId="112" fillId="0" borderId="0"/>
    <xf numFmtId="0" fontId="112" fillId="0" borderId="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2" fillId="59"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6" fillId="7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43" fontId="112" fillId="0" borderId="0" applyFont="0" applyFill="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6" fillId="7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5" fillId="57" borderId="0" applyNumberFormat="0" applyBorder="0" applyAlignment="0" applyProtection="0"/>
    <xf numFmtId="43" fontId="76" fillId="0" borderId="0" applyFont="0" applyFill="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8"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61" fillId="0" borderId="63" applyNumberFormat="0" applyFill="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4"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0" fontId="112" fillId="17"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0" fontId="53" fillId="0" borderId="0"/>
    <xf numFmtId="0" fontId="112" fillId="17"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0" fontId="10" fillId="0" borderId="0"/>
    <xf numFmtId="0" fontId="112" fillId="17" borderId="0" applyNumberFormat="0" applyBorder="0" applyAlignment="0" applyProtection="0"/>
    <xf numFmtId="0" fontId="112" fillId="6" borderId="0" applyNumberFormat="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0" fontId="10" fillId="0" borderId="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52" fillId="32" borderId="0" applyNumberFormat="0" applyBorder="0" applyAlignment="0" applyProtection="0"/>
    <xf numFmtId="0" fontId="112" fillId="76"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2"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176" fontId="10" fillId="0" borderId="0" applyFon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175" fontId="10" fillId="0" borderId="0" applyFon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4"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17" borderId="0" applyNumberFormat="0" applyBorder="0" applyAlignment="0" applyProtection="0"/>
    <xf numFmtId="0" fontId="10" fillId="0" borderId="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17" borderId="0" applyNumberFormat="0" applyBorder="0" applyAlignment="0" applyProtection="0"/>
    <xf numFmtId="0" fontId="10" fillId="0" borderId="0"/>
    <xf numFmtId="0" fontId="112" fillId="17" borderId="0" applyNumberFormat="0" applyBorder="0" applyAlignment="0" applyProtection="0"/>
    <xf numFmtId="0" fontId="10" fillId="0" borderId="0"/>
    <xf numFmtId="0" fontId="112" fillId="17" borderId="0" applyNumberFormat="0" applyBorder="0" applyAlignment="0" applyProtection="0"/>
    <xf numFmtId="0" fontId="10" fillId="0" borderId="0"/>
    <xf numFmtId="0" fontId="62" fillId="0" borderId="0"/>
    <xf numFmtId="0" fontId="112" fillId="0" borderId="0"/>
    <xf numFmtId="0" fontId="112" fillId="12" borderId="0" applyNumberFormat="0" applyBorder="0" applyAlignment="0" applyProtection="0"/>
    <xf numFmtId="0" fontId="112" fillId="0" borderId="0"/>
    <xf numFmtId="0" fontId="112" fillId="0" borderId="0"/>
    <xf numFmtId="1" fontId="84" fillId="0" borderId="18" applyNumberFormat="0" applyFill="0" applyAlignment="0" applyProtection="0">
      <alignment horizontal="left"/>
    </xf>
    <xf numFmtId="0" fontId="56" fillId="77"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0" fillId="0" borderId="0">
      <protection locked="0"/>
    </xf>
    <xf numFmtId="0" fontId="112" fillId="0" borderId="0"/>
    <xf numFmtId="0" fontId="112" fillId="12" borderId="0" applyNumberFormat="0" applyBorder="0" applyAlignment="0" applyProtection="0"/>
    <xf numFmtId="0" fontId="112" fillId="0" borderId="0"/>
    <xf numFmtId="0" fontId="112" fillId="0" borderId="0"/>
    <xf numFmtId="178" fontId="10"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43" fontId="76" fillId="0" borderId="0" applyFont="0" applyFill="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43" fontId="52" fillId="0" borderId="0" applyFont="0" applyFill="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52" fillId="39" borderId="0" applyNumberFormat="0" applyBorder="0" applyAlignment="0" applyProtection="0"/>
    <xf numFmtId="43" fontId="52" fillId="0" borderId="0" applyFont="0" applyFill="0" applyBorder="0" applyAlignment="0" applyProtection="0"/>
    <xf numFmtId="0" fontId="112" fillId="55"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21"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52" fillId="6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1" fontId="67" fillId="0" borderId="76" applyNumberFormat="0" applyFill="0" applyProtection="0">
      <alignment horizontal="left" vertical="center"/>
    </xf>
    <xf numFmtId="0" fontId="10"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6"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53"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12" borderId="0" applyNumberFormat="0" applyBorder="0" applyAlignment="0" applyProtection="0"/>
    <xf numFmtId="0" fontId="112" fillId="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0" fillId="0" borderId="0">
      <protection locked="0"/>
    </xf>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5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53" fillId="0" borderId="0"/>
    <xf numFmtId="0" fontId="112" fillId="0" borderId="0"/>
    <xf numFmtId="0" fontId="112" fillId="0" borderId="0"/>
    <xf numFmtId="0" fontId="112" fillId="0" borderId="0"/>
    <xf numFmtId="0" fontId="112" fillId="12"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87" fillId="0" borderId="77" applyNumberFormat="0" applyFill="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2" fillId="82" borderId="0" applyNumberFormat="0" applyBorder="0" applyAlignment="0" applyProtection="0"/>
    <xf numFmtId="0" fontId="52" fillId="83" borderId="0" applyNumberFormat="0" applyBorder="0" applyAlignment="0" applyProtection="0"/>
    <xf numFmtId="0" fontId="112" fillId="80"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0" fillId="0" borderId="0"/>
    <xf numFmtId="0" fontId="112" fillId="4" borderId="0" applyNumberFormat="0" applyBorder="0" applyAlignment="0" applyProtection="0"/>
    <xf numFmtId="0" fontId="112" fillId="4" borderId="0" applyNumberFormat="0" applyBorder="0" applyAlignment="0" applyProtection="0"/>
    <xf numFmtId="0" fontId="52" fillId="82"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56" fillId="62"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0" fillId="0" borderId="0">
      <protection locked="0"/>
    </xf>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2" fillId="2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87" fillId="0" borderId="77" applyNumberFormat="0" applyFill="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0" fillId="0" borderId="0"/>
    <xf numFmtId="0" fontId="112" fillId="4" borderId="0" applyNumberFormat="0" applyBorder="0" applyAlignment="0" applyProtection="0"/>
    <xf numFmtId="0" fontId="112" fillId="4"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2" fillId="0" borderId="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0" fillId="0" borderId="0">
      <protection locked="0"/>
    </xf>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9" fontId="12" fillId="0" borderId="0" applyFon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6" fillId="84" borderId="0" applyNumberFormat="0" applyBorder="0" applyAlignment="0" applyProtection="0"/>
    <xf numFmtId="0" fontId="112" fillId="4"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183" fontId="10" fillId="0" borderId="0" applyFont="0" applyFill="0" applyBorder="0" applyAlignment="0" applyProtection="0"/>
    <xf numFmtId="0" fontId="52" fillId="69" borderId="0" applyNumberFormat="0" applyBorder="0" applyAlignment="0" applyProtection="0"/>
    <xf numFmtId="0" fontId="112" fillId="7" borderId="0" applyNumberFormat="0" applyBorder="0" applyAlignment="0" applyProtection="0"/>
    <xf numFmtId="0" fontId="112" fillId="5" borderId="0" applyNumberFormat="0" applyBorder="0" applyAlignment="0" applyProtection="0"/>
    <xf numFmtId="0" fontId="112" fillId="0" borderId="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52" fillId="69" borderId="0" applyNumberFormat="0" applyBorder="0" applyAlignment="0" applyProtection="0"/>
    <xf numFmtId="165" fontId="50" fillId="0" borderId="0">
      <alignment vertical="top"/>
      <protection locked="0"/>
    </xf>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59" fillId="61" borderId="62" applyNumberFormat="0" applyAlignment="0" applyProtection="0"/>
    <xf numFmtId="0" fontId="112" fillId="0" borderId="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59" fillId="61" borderId="62" applyNumberFormat="0" applyAlignment="0" applyProtection="0"/>
    <xf numFmtId="0" fontId="112" fillId="5" borderId="0" applyNumberFormat="0" applyBorder="0" applyAlignment="0" applyProtection="0"/>
    <xf numFmtId="0" fontId="112" fillId="5" borderId="0" applyNumberFormat="0" applyBorder="0" applyAlignment="0" applyProtection="0"/>
    <xf numFmtId="0" fontId="89" fillId="35" borderId="66" applyNumberFormat="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38" fontId="74" fillId="6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7" borderId="0" applyNumberFormat="0" applyBorder="0" applyAlignment="0" applyProtection="0"/>
    <xf numFmtId="171" fontId="112" fillId="0" borderId="0" applyFont="0" applyFill="0" applyBorder="0" applyAlignment="0" applyProtection="0"/>
    <xf numFmtId="0" fontId="112" fillId="0" borderId="0"/>
    <xf numFmtId="0" fontId="112" fillId="0" borderId="0"/>
    <xf numFmtId="0" fontId="112" fillId="21" borderId="0" applyNumberFormat="0" applyBorder="0" applyAlignment="0" applyProtection="0"/>
    <xf numFmtId="0" fontId="10" fillId="0" borderId="0">
      <protection locked="0"/>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7" borderId="0" applyNumberFormat="0" applyBorder="0" applyAlignment="0" applyProtection="0"/>
    <xf numFmtId="43" fontId="10" fillId="0" borderId="0" applyFont="0" applyFill="0" applyBorder="0" applyAlignment="0" applyProtection="0"/>
    <xf numFmtId="0" fontId="112" fillId="0" borderId="0"/>
    <xf numFmtId="0" fontId="112" fillId="0" borderId="0"/>
    <xf numFmtId="0" fontId="112" fillId="21" borderId="0" applyNumberFormat="0" applyBorder="0" applyAlignment="0" applyProtection="0"/>
    <xf numFmtId="0" fontId="112" fillId="21" borderId="0" applyNumberFormat="0" applyBorder="0" applyAlignment="0" applyProtection="0"/>
    <xf numFmtId="0" fontId="10" fillId="0" borderId="0">
      <protection locked="0"/>
    </xf>
    <xf numFmtId="0" fontId="10" fillId="0" borderId="0">
      <protection locked="0"/>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90" fillId="0" borderId="70" applyNumberFormat="0" applyFill="0" applyProtection="0">
      <alignment horizontal="left" vertical="top" wrapText="1"/>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91"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65" fillId="0" borderId="0"/>
    <xf numFmtId="0" fontId="65"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0" borderId="0"/>
    <xf numFmtId="0" fontId="112"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3" fontId="10"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3" fontId="10" fillId="0" borderId="0">
      <alignment vertical="top"/>
      <protection locked="0"/>
    </xf>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0" fillId="0" borderId="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6" fillId="8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33" borderId="0" applyNumberFormat="0" applyBorder="0" applyAlignment="0" applyProtection="0"/>
    <xf numFmtId="0" fontId="10" fillId="0" borderId="0">
      <protection locked="0"/>
    </xf>
    <xf numFmtId="0" fontId="112" fillId="7"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6" fillId="88" borderId="0" applyNumberFormat="0" applyBorder="0" applyAlignment="0" applyProtection="0"/>
    <xf numFmtId="0" fontId="52" fillId="32" borderId="0" applyNumberFormat="0" applyBorder="0" applyAlignment="0" applyProtection="0"/>
    <xf numFmtId="0" fontId="56" fillId="88"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33"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71" borderId="72" applyNumberFormat="0" applyFont="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43" fontId="52" fillId="0" borderId="0" applyFont="0" applyFill="0" applyBorder="0" applyAlignment="0" applyProtection="0"/>
    <xf numFmtId="0" fontId="112" fillId="26" borderId="0" applyNumberFormat="0" applyBorder="0" applyAlignment="0" applyProtection="0"/>
    <xf numFmtId="0" fontId="112" fillId="26" borderId="0" applyNumberFormat="0" applyBorder="0" applyAlignment="0" applyProtection="0"/>
    <xf numFmtId="43" fontId="10" fillId="0" borderId="0" applyFont="0" applyFill="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6" fillId="85"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9" borderId="0" applyNumberFormat="0" applyBorder="0" applyAlignment="0" applyProtection="0"/>
    <xf numFmtId="40" fontId="94" fillId="0" borderId="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5"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43" fontId="53"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9"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43" fontId="112"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3" fontId="10" fillId="0" borderId="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0" borderId="0"/>
    <xf numFmtId="0" fontId="112" fillId="8" borderId="0" applyNumberFormat="0" applyBorder="0" applyAlignment="0" applyProtection="0"/>
    <xf numFmtId="0" fontId="112" fillId="8" borderId="0" applyNumberFormat="0" applyBorder="0" applyAlignment="0" applyProtection="0"/>
    <xf numFmtId="0" fontId="112" fillId="0" borderId="0"/>
    <xf numFmtId="0" fontId="112" fillId="8" borderId="0" applyNumberFormat="0" applyBorder="0" applyAlignment="0" applyProtection="0"/>
    <xf numFmtId="0" fontId="112" fillId="8" borderId="0" applyNumberFormat="0" applyBorder="0" applyAlignment="0" applyProtection="0"/>
    <xf numFmtId="43" fontId="53"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40" fontId="49" fillId="0" borderId="0" applyFont="0" applyFill="0" applyBorder="0" applyAlignment="0" applyProtection="0"/>
    <xf numFmtId="0" fontId="10" fillId="0" borderId="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170" fontId="88" fillId="0" borderId="9">
      <alignment horizontal="right"/>
    </xf>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1"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9" borderId="0" applyNumberFormat="0" applyBorder="0" applyAlignment="0" applyProtection="0"/>
    <xf numFmtId="0" fontId="112" fillId="0" borderId="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1"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97" fillId="29" borderId="0">
      <alignment vertical="top"/>
      <protection locked="0"/>
    </xf>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0" borderId="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43" fontId="112" fillId="0" borderId="0" applyFont="0" applyFill="0" applyBorder="0" applyAlignment="0" applyProtection="0"/>
    <xf numFmtId="0" fontId="56" fillId="90" borderId="0" applyNumberFormat="0" applyBorder="0" applyAlignment="0" applyProtection="0"/>
    <xf numFmtId="43" fontId="63" fillId="0" borderId="0" applyFont="0" applyFill="0" applyBorder="0" applyAlignment="0" applyProtection="0"/>
    <xf numFmtId="0" fontId="56" fillId="90" borderId="0" applyNumberFormat="0" applyBorder="0" applyAlignment="0" applyProtection="0"/>
    <xf numFmtId="43" fontId="50" fillId="0" borderId="0">
      <alignment vertical="top"/>
      <protection locked="0"/>
    </xf>
    <xf numFmtId="0" fontId="55" fillId="91"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5" fillId="34" borderId="0" applyNumberFormat="0" applyBorder="0" applyAlignment="0" applyProtection="0"/>
    <xf numFmtId="0" fontId="69" fillId="74" borderId="0" applyNumberFormat="0" applyBorder="0" applyAlignment="0" applyProtection="0"/>
    <xf numFmtId="0" fontId="56" fillId="28" borderId="0" applyNumberFormat="0" applyBorder="0" applyAlignment="0" applyProtection="0"/>
    <xf numFmtId="0" fontId="56" fillId="23" borderId="0" applyNumberFormat="0" applyBorder="0" applyAlignment="0" applyProtection="0"/>
    <xf numFmtId="0" fontId="55" fillId="92" borderId="0" applyNumberFormat="0" applyBorder="0" applyAlignment="0" applyProtection="0"/>
    <xf numFmtId="0" fontId="56" fillId="73" borderId="0" applyNumberFormat="0" applyBorder="0" applyAlignment="0" applyProtection="0"/>
    <xf numFmtId="165" fontId="10" fillId="0" borderId="0" applyFont="0" applyFill="0" applyBorder="0" applyAlignment="0" applyProtection="0"/>
    <xf numFmtId="43" fontId="112" fillId="0" borderId="0" applyFont="0" applyFill="0" applyBorder="0" applyAlignment="0" applyProtection="0"/>
    <xf numFmtId="0" fontId="56" fillId="85" borderId="0" applyNumberFormat="0" applyBorder="0" applyAlignment="0" applyProtection="0"/>
    <xf numFmtId="0" fontId="56" fillId="73" borderId="0" applyNumberFormat="0" applyBorder="0" applyAlignment="0" applyProtection="0"/>
    <xf numFmtId="0" fontId="55" fillId="68" borderId="0" applyNumberFormat="0" applyBorder="0" applyAlignment="0" applyProtection="0"/>
    <xf numFmtId="0" fontId="56" fillId="25" borderId="0" applyNumberFormat="0" applyBorder="0" applyAlignment="0" applyProtection="0"/>
    <xf numFmtId="0" fontId="56" fillId="79" borderId="0" applyNumberFormat="0" applyBorder="0" applyAlignment="0" applyProtection="0"/>
    <xf numFmtId="0" fontId="56" fillId="25" borderId="0" applyNumberFormat="0" applyBorder="0" applyAlignment="0" applyProtection="0"/>
    <xf numFmtId="0" fontId="55" fillId="70" borderId="0" applyNumberFormat="0" applyBorder="0" applyAlignment="0" applyProtection="0"/>
    <xf numFmtId="0" fontId="55" fillId="93"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5" fillId="48"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73" borderId="0" applyNumberFormat="0" applyBorder="0" applyAlignment="0" applyProtection="0"/>
    <xf numFmtId="0" fontId="56" fillId="73" borderId="0" applyNumberFormat="0" applyBorder="0" applyAlignment="0" applyProtection="0"/>
    <xf numFmtId="0" fontId="55" fillId="53" borderId="0" applyNumberFormat="0" applyBorder="0" applyAlignment="0" applyProtection="0"/>
    <xf numFmtId="0" fontId="56" fillId="25" borderId="0" applyNumberFormat="0" applyBorder="0" applyAlignment="0" applyProtection="0"/>
    <xf numFmtId="0" fontId="56" fillId="79" borderId="0" applyNumberFormat="0" applyBorder="0" applyAlignment="0" applyProtection="0"/>
    <xf numFmtId="0" fontId="10" fillId="0" borderId="0"/>
    <xf numFmtId="0" fontId="69" fillId="52" borderId="0" applyNumberFormat="0" applyBorder="0" applyAlignment="0" applyProtection="0"/>
    <xf numFmtId="0" fontId="69" fillId="74" borderId="0" applyNumberFormat="0" applyBorder="0" applyAlignment="0" applyProtection="0"/>
    <xf numFmtId="0" fontId="98" fillId="29" borderId="0" applyNumberFormat="0" applyBorder="0" applyAlignment="0" applyProtection="0"/>
    <xf numFmtId="0" fontId="85" fillId="86" borderId="75" applyNumberFormat="0" applyAlignment="0" applyProtection="0"/>
    <xf numFmtId="0" fontId="85" fillId="78" borderId="75" applyNumberFormat="0" applyAlignment="0" applyProtection="0"/>
    <xf numFmtId="0" fontId="85" fillId="86" borderId="75" applyNumberFormat="0" applyAlignment="0" applyProtection="0"/>
    <xf numFmtId="0" fontId="78" fillId="19" borderId="61" applyNumberFormat="0" applyAlignment="0" applyProtection="0"/>
    <xf numFmtId="43" fontId="112" fillId="0" borderId="0" applyFont="0" applyFill="0" applyBorder="0" applyAlignment="0" applyProtection="0"/>
    <xf numFmtId="0" fontId="99" fillId="94" borderId="0" applyNumberFormat="0" applyBorder="0" applyAlignment="0" applyProtection="0"/>
    <xf numFmtId="43" fontId="112" fillId="0" borderId="0" applyFont="0" applyFill="0" applyBorder="0" applyAlignment="0" applyProtection="0"/>
    <xf numFmtId="175" fontId="65" fillId="0" borderId="0" applyFont="0" applyFill="0" applyBorder="0" applyAlignment="0" applyProtection="0"/>
    <xf numFmtId="43" fontId="52" fillId="0" borderId="0">
      <alignment vertical="top"/>
      <protection locked="0"/>
    </xf>
    <xf numFmtId="4" fontId="79" fillId="0" borderId="0" applyFont="0" applyFill="0" applyBorder="0" applyAlignment="0" applyProtection="0"/>
    <xf numFmtId="165" fontId="52" fillId="0" borderId="0">
      <alignment vertical="top"/>
      <protection locked="0"/>
    </xf>
    <xf numFmtId="43" fontId="54" fillId="0" borderId="0" applyFont="0" applyFill="0" applyBorder="0" applyAlignment="0" applyProtection="0"/>
    <xf numFmtId="43" fontId="112" fillId="0" borderId="0" applyFont="0" applyFill="0" applyBorder="0" applyAlignment="0" applyProtection="0"/>
    <xf numFmtId="0" fontId="95" fillId="45" borderId="0" applyNumberFormat="0" applyBorder="0" applyAlignment="0" applyProtection="0"/>
    <xf numFmtId="43" fontId="112" fillId="0" borderId="0" applyFont="0" applyFill="0" applyBorder="0" applyAlignment="0" applyProtection="0"/>
    <xf numFmtId="43" fontId="54" fillId="0" borderId="0" applyFont="0" applyFill="0" applyBorder="0" applyAlignment="0" applyProtection="0"/>
    <xf numFmtId="165" fontId="65"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5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43" fontId="5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12" fillId="0" borderId="0"/>
    <xf numFmtId="43" fontId="1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175" fontId="65"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174" fontId="49" fillId="0" borderId="0">
      <alignment vertical="top"/>
      <protection locked="0"/>
    </xf>
    <xf numFmtId="40" fontId="49" fillId="0" borderId="0" applyFont="0" applyFill="0" applyBorder="0" applyAlignment="0" applyProtection="0"/>
    <xf numFmtId="174" fontId="49" fillId="0" borderId="0">
      <alignment vertical="top"/>
      <protection locked="0"/>
    </xf>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0" fontId="51" fillId="0" borderId="0"/>
    <xf numFmtId="40" fontId="49" fillId="0" borderId="0" applyFont="0" applyFill="0" applyBorder="0" applyAlignment="0" applyProtection="0"/>
    <xf numFmtId="0" fontId="112" fillId="0" borderId="0"/>
    <xf numFmtId="175" fontId="65" fillId="0" borderId="0" applyFont="0" applyFill="0" applyBorder="0" applyAlignment="0" applyProtection="0"/>
    <xf numFmtId="43" fontId="54" fillId="0" borderId="0" applyFont="0" applyFill="0" applyBorder="0" applyAlignment="0" applyProtection="0"/>
    <xf numFmtId="0" fontId="12" fillId="0" borderId="0"/>
    <xf numFmtId="43" fontId="10" fillId="0" borderId="0" applyFont="0" applyFill="0" applyBorder="0" applyAlignment="0" applyProtection="0"/>
    <xf numFmtId="165" fontId="51" fillId="0" borderId="0" applyFont="0" applyFill="0" applyBorder="0" applyAlignment="0" applyProtection="0"/>
    <xf numFmtId="0" fontId="10" fillId="0" borderId="0">
      <protection locked="0"/>
    </xf>
    <xf numFmtId="165" fontId="112" fillId="0" borderId="0" applyFont="0" applyFill="0" applyBorder="0" applyAlignment="0" applyProtection="0"/>
    <xf numFmtId="0" fontId="65" fillId="0" borderId="0"/>
    <xf numFmtId="43" fontId="10" fillId="0" borderId="0" applyFont="0" applyFill="0" applyBorder="0" applyAlignment="0" applyProtection="0"/>
    <xf numFmtId="0" fontId="52" fillId="37" borderId="65" applyNumberFormat="0" applyFont="0" applyAlignment="0" applyProtection="0"/>
    <xf numFmtId="0" fontId="52" fillId="37" borderId="65" applyNumberFormat="0" applyFont="0" applyAlignment="0" applyProtection="0"/>
    <xf numFmtId="0" fontId="10" fillId="0" borderId="0"/>
    <xf numFmtId="4" fontId="79" fillId="0" borderId="0" applyFont="0" applyFill="0" applyBorder="0" applyAlignment="0" applyProtection="0"/>
    <xf numFmtId="165" fontId="112" fillId="0" borderId="0" applyFont="0" applyFill="0" applyBorder="0" applyAlignment="0" applyProtection="0"/>
    <xf numFmtId="172" fontId="51" fillId="0" borderId="0"/>
    <xf numFmtId="165" fontId="112" fillId="0" borderId="0" applyFont="0" applyFill="0" applyBorder="0" applyAlignment="0" applyProtection="0"/>
    <xf numFmtId="0" fontId="10" fillId="0" borderId="0"/>
    <xf numFmtId="0" fontId="10" fillId="0" borderId="0"/>
    <xf numFmtId="165" fontId="51" fillId="0" borderId="0" applyFont="0" applyFill="0" applyBorder="0" applyAlignment="0" applyProtection="0"/>
    <xf numFmtId="170" fontId="65" fillId="0" borderId="0" applyFont="0" applyFill="0" applyBorder="0" applyAlignment="0" applyProtection="0"/>
    <xf numFmtId="180" fontId="65" fillId="0" borderId="0" applyFont="0" applyFill="0" applyBorder="0" applyAlignment="0" applyProtection="0"/>
    <xf numFmtId="40" fontId="49" fillId="0" borderId="0" applyFont="0" applyFill="0" applyBorder="0" applyAlignment="0" applyProtection="0"/>
    <xf numFmtId="43" fontId="10" fillId="0" borderId="0" applyFont="0" applyFill="0" applyBorder="0" applyAlignment="0" applyProtection="0"/>
    <xf numFmtId="170" fontId="65" fillId="0" borderId="0" applyFont="0" applyFill="0" applyBorder="0" applyAlignment="0" applyProtection="0"/>
    <xf numFmtId="40" fontId="49"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50" fillId="0" borderId="0">
      <alignment vertical="top"/>
      <protection locked="0"/>
    </xf>
    <xf numFmtId="182" fontId="10" fillId="0" borderId="0" applyFont="0" applyFill="0" applyBorder="0" applyAlignment="0" applyProtection="0"/>
    <xf numFmtId="43" fontId="10" fillId="0" borderId="0" applyFont="0" applyFill="0" applyBorder="0" applyAlignment="0" applyProtection="0"/>
    <xf numFmtId="165" fontId="10" fillId="0" borderId="0">
      <alignment vertical="top"/>
      <protection locked="0"/>
    </xf>
    <xf numFmtId="175" fontId="10"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165" fontId="51" fillId="0" borderId="0" applyFont="0" applyFill="0" applyBorder="0" applyAlignment="0" applyProtection="0"/>
    <xf numFmtId="40" fontId="49" fillId="0" borderId="0" applyFont="0" applyFill="0" applyBorder="0" applyAlignment="0" applyProtection="0"/>
    <xf numFmtId="0" fontId="53" fillId="0" borderId="0"/>
    <xf numFmtId="43" fontId="53" fillId="0" borderId="0" applyFont="0" applyFill="0" applyBorder="0" applyAlignment="0" applyProtection="0"/>
    <xf numFmtId="173" fontId="65" fillId="0" borderId="0"/>
    <xf numFmtId="40" fontId="49" fillId="0" borderId="0" applyFont="0" applyFill="0" applyBorder="0" applyAlignment="0" applyProtection="0"/>
    <xf numFmtId="182" fontId="10" fillId="0" borderId="0" applyFont="0" applyFill="0" applyBorder="0" applyAlignment="0" applyProtection="0"/>
    <xf numFmtId="172" fontId="51" fillId="0" borderId="0"/>
    <xf numFmtId="43" fontId="112" fillId="0" borderId="0" applyFont="0" applyFill="0" applyBorder="0" applyAlignment="0" applyProtection="0"/>
    <xf numFmtId="43" fontId="112" fillId="0" borderId="0" applyFont="0" applyFill="0" applyBorder="0" applyAlignment="0" applyProtection="0"/>
    <xf numFmtId="0" fontId="10" fillId="0" borderId="0"/>
    <xf numFmtId="43" fontId="53" fillId="0" borderId="0" applyFont="0" applyFill="0" applyBorder="0" applyAlignment="0" applyProtection="0"/>
    <xf numFmtId="43" fontId="10"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165" fontId="10" fillId="0" borderId="0" applyFont="0" applyFill="0" applyBorder="0" applyAlignment="0" applyProtection="0"/>
    <xf numFmtId="43" fontId="53" fillId="0" borderId="0" applyFont="0" applyFill="0" applyBorder="0" applyAlignment="0" applyProtection="0"/>
    <xf numFmtId="0" fontId="112" fillId="0" borderId="0"/>
    <xf numFmtId="40" fontId="49" fillId="0" borderId="0" applyFont="0" applyFill="0" applyBorder="0" applyAlignment="0" applyProtection="0"/>
    <xf numFmtId="40" fontId="49" fillId="0" borderId="0" applyFont="0" applyFill="0" applyBorder="0" applyAlignment="0" applyProtection="0"/>
    <xf numFmtId="182" fontId="10"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0" fontId="62" fillId="0" borderId="0"/>
    <xf numFmtId="43" fontId="112" fillId="0" borderId="0" applyFont="0" applyFill="0" applyBorder="0" applyAlignment="0" applyProtection="0"/>
    <xf numFmtId="165" fontId="10" fillId="0" borderId="0" applyFont="0" applyFill="0" applyBorder="0" applyAlignment="0" applyProtection="0"/>
    <xf numFmtId="43" fontId="54"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165" fontId="51" fillId="0" borderId="0" applyFont="0" applyFill="0" applyBorder="0" applyAlignment="0" applyProtection="0"/>
    <xf numFmtId="43" fontId="52" fillId="0" borderId="0" applyFont="0" applyFill="0" applyBorder="0" applyAlignment="0" applyProtection="0"/>
    <xf numFmtId="171" fontId="112" fillId="0" borderId="0" applyFont="0" applyFill="0" applyBorder="0" applyAlignment="0" applyProtection="0"/>
    <xf numFmtId="43" fontId="53" fillId="0" borderId="0" applyFont="0" applyFill="0" applyBorder="0" applyAlignment="0" applyProtection="0"/>
    <xf numFmtId="0" fontId="53" fillId="0" borderId="0"/>
    <xf numFmtId="43" fontId="112" fillId="0" borderId="0" applyFont="0" applyFill="0" applyBorder="0" applyAlignment="0" applyProtection="0"/>
    <xf numFmtId="0" fontId="53" fillId="0" borderId="0"/>
    <xf numFmtId="43" fontId="112"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0" fontId="112" fillId="0" borderId="0"/>
    <xf numFmtId="43" fontId="10" fillId="0" borderId="0" applyFont="0" applyFill="0" applyBorder="0" applyAlignment="0" applyProtection="0"/>
    <xf numFmtId="43" fontId="76" fillId="0" borderId="0" applyFont="0" applyFill="0" applyBorder="0" applyAlignment="0" applyProtection="0"/>
    <xf numFmtId="40" fontId="49"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76"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0" fontId="112" fillId="0" borderId="0"/>
    <xf numFmtId="182" fontId="112" fillId="0" borderId="0" applyFont="0" applyFill="0" applyBorder="0" applyAlignment="0" applyProtection="0"/>
    <xf numFmtId="184" fontId="65" fillId="0" borderId="0"/>
    <xf numFmtId="43" fontId="112" fillId="0" borderId="0" applyFont="0" applyFill="0" applyBorder="0" applyAlignment="0" applyProtection="0"/>
    <xf numFmtId="0" fontId="81" fillId="0" borderId="0"/>
    <xf numFmtId="43" fontId="1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1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0" fontId="15"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2" fontId="15" fillId="0" borderId="0" applyFill="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02" fillId="41" borderId="0" applyNumberFormat="0" applyBorder="0" applyAlignment="0" applyProtection="0"/>
    <xf numFmtId="0" fontId="103" fillId="41" borderId="0">
      <alignment vertical="top"/>
      <protection locked="0"/>
    </xf>
    <xf numFmtId="0" fontId="75" fillId="0" borderId="74" applyNumberFormat="0" applyAlignment="0" applyProtection="0">
      <alignment horizontal="left" vertical="center"/>
    </xf>
    <xf numFmtId="0" fontId="75" fillId="0" borderId="12">
      <alignment horizontal="left" vertical="center"/>
    </xf>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93" fillId="82" borderId="62" applyNumberFormat="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93" fillId="82" borderId="62" applyNumberFormat="0" applyAlignment="0" applyProtection="0"/>
    <xf numFmtId="0" fontId="112" fillId="0" borderId="0"/>
    <xf numFmtId="0" fontId="112" fillId="0" borderId="0"/>
    <xf numFmtId="0" fontId="87" fillId="0" borderId="77"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4" fillId="42" borderId="66" applyNumberFormat="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04" fillId="42" borderId="66" applyNumberFormat="0" applyAlignment="0" applyProtection="0"/>
    <xf numFmtId="0" fontId="112" fillId="0" borderId="0"/>
    <xf numFmtId="0" fontId="112" fillId="0" borderId="0"/>
    <xf numFmtId="0" fontId="73" fillId="0" borderId="7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4" fillId="42" borderId="66" applyNumberFormat="0" applyAlignment="0" applyProtection="0"/>
    <xf numFmtId="0" fontId="112" fillId="0" borderId="0"/>
    <xf numFmtId="0" fontId="112" fillId="0" borderId="0"/>
    <xf numFmtId="0" fontId="73" fillId="0" borderId="7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10"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87" fillId="0" borderId="77"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 fillId="0" borderId="0"/>
    <xf numFmtId="0" fontId="60" fillId="0" borderId="0" applyNumberFormat="0" applyFill="0" applyBorder="0" applyAlignment="0" applyProtection="0"/>
    <xf numFmtId="0" fontId="60" fillId="0" borderId="0" applyNumberFormat="0" applyFill="0" applyBorder="0" applyAlignment="0" applyProtection="0"/>
    <xf numFmtId="0" fontId="112" fillId="0" borderId="0"/>
    <xf numFmtId="0" fontId="60" fillId="0" borderId="0" applyNumberFormat="0" applyFill="0" applyBorder="0" applyAlignment="0" applyProtection="0"/>
    <xf numFmtId="0" fontId="60" fillId="0" borderId="0" applyNumberFormat="0" applyFill="0" applyBorder="0" applyAlignment="0" applyProtection="0"/>
    <xf numFmtId="0" fontId="105" fillId="0" borderId="79" applyNumberFormat="0" applyFill="0" applyAlignment="0" applyProtection="0"/>
    <xf numFmtId="0" fontId="105" fillId="0" borderId="79" applyNumberFormat="0" applyFill="0" applyAlignment="0" applyProtection="0"/>
    <xf numFmtId="0" fontId="10"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5" fillId="0" borderId="79" applyNumberFormat="0" applyFill="0" applyAlignment="0" applyProtection="0"/>
    <xf numFmtId="0" fontId="105" fillId="0" borderId="7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 fillId="0" borderId="0"/>
    <xf numFmtId="0" fontId="112" fillId="0" borderId="0"/>
    <xf numFmtId="0" fontId="60" fillId="0" borderId="0" applyNumberFormat="0" applyFill="0" applyBorder="0" applyAlignment="0" applyProtection="0"/>
    <xf numFmtId="0" fontId="12" fillId="0" borderId="0"/>
    <xf numFmtId="0" fontId="112" fillId="0" borderId="0"/>
    <xf numFmtId="0" fontId="60" fillId="0" borderId="0" applyNumberFormat="0" applyFill="0" applyBorder="0" applyAlignment="0" applyProtection="0"/>
    <xf numFmtId="0" fontId="106" fillId="0" borderId="0" applyNumberFormat="0" applyFill="0" applyBorder="0" applyAlignment="0" applyProtection="0">
      <alignment vertical="top"/>
      <protection locked="0"/>
    </xf>
    <xf numFmtId="0" fontId="93" fillId="83" borderId="62" applyNumberFormat="0" applyAlignment="0" applyProtection="0"/>
    <xf numFmtId="177" fontId="15" fillId="0" borderId="18" applyFont="0" applyFill="0" applyBorder="0" applyAlignment="0" applyProtection="0">
      <alignment horizontal="center"/>
    </xf>
    <xf numFmtId="0" fontId="61" fillId="0" borderId="63" applyNumberFormat="0" applyFill="0" applyAlignment="0" applyProtection="0"/>
    <xf numFmtId="0" fontId="92" fillId="0" borderId="67" applyNumberFormat="0" applyFill="0" applyAlignment="0" applyProtection="0"/>
    <xf numFmtId="0" fontId="99" fillId="94" borderId="0" applyNumberFormat="0" applyBorder="0" applyAlignment="0" applyProtection="0"/>
    <xf numFmtId="0" fontId="99" fillId="95" borderId="0" applyNumberFormat="0" applyBorder="0" applyAlignment="0" applyProtection="0"/>
    <xf numFmtId="0" fontId="10" fillId="0" borderId="0"/>
    <xf numFmtId="0" fontId="10" fillId="0" borderId="0"/>
    <xf numFmtId="0" fontId="76" fillId="0" borderId="0"/>
    <xf numFmtId="0" fontId="66" fillId="0" borderId="0"/>
    <xf numFmtId="0" fontId="112" fillId="0" borderId="0"/>
    <xf numFmtId="0" fontId="112" fillId="0" borderId="0"/>
    <xf numFmtId="0" fontId="112" fillId="0" borderId="0"/>
    <xf numFmtId="0" fontId="112" fillId="0" borderId="0"/>
    <xf numFmtId="0" fontId="10" fillId="0" borderId="0">
      <protection locked="0"/>
    </xf>
    <xf numFmtId="0" fontId="65" fillId="0" borderId="0">
      <protection locked="0"/>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6" fillId="0" borderId="0"/>
    <xf numFmtId="0" fontId="10" fillId="0" borderId="0"/>
    <xf numFmtId="0" fontId="112" fillId="0" borderId="0"/>
    <xf numFmtId="0" fontId="112" fillId="0" borderId="0"/>
    <xf numFmtId="0" fontId="112" fillId="0" borderId="0"/>
    <xf numFmtId="0" fontId="10" fillId="0" borderId="0">
      <protection locked="0"/>
    </xf>
    <xf numFmtId="0" fontId="112" fillId="0" borderId="0"/>
    <xf numFmtId="0" fontId="112" fillId="0" borderId="0"/>
    <xf numFmtId="0" fontId="53" fillId="0" borderId="0"/>
    <xf numFmtId="0" fontId="112" fillId="0" borderId="0"/>
    <xf numFmtId="0" fontId="112" fillId="0" borderId="0"/>
    <xf numFmtId="0" fontId="10" fillId="0" borderId="0"/>
    <xf numFmtId="0" fontId="112" fillId="0" borderId="0"/>
    <xf numFmtId="0" fontId="112" fillId="0" borderId="0"/>
    <xf numFmtId="0" fontId="112" fillId="0" borderId="0"/>
    <xf numFmtId="0" fontId="5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62"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52" fillId="37" borderId="65" applyNumberFormat="0" applyFont="0" applyAlignment="0" applyProtection="0"/>
    <xf numFmtId="0" fontId="52" fillId="37" borderId="65" applyNumberFormat="0" applyFont="0" applyAlignment="0" applyProtection="0"/>
    <xf numFmtId="0" fontId="10" fillId="0" borderId="0"/>
    <xf numFmtId="0" fontId="52" fillId="37" borderId="65" applyNumberFormat="0" applyFont="0" applyAlignment="0" applyProtection="0"/>
    <xf numFmtId="0" fontId="52" fillId="37" borderId="65" applyNumberFormat="0" applyFont="0" applyAlignment="0" applyProtection="0"/>
    <xf numFmtId="0" fontId="10" fillId="0" borderId="0"/>
    <xf numFmtId="0" fontId="112" fillId="0" borderId="0"/>
    <xf numFmtId="0" fontId="10" fillId="0" borderId="0"/>
    <xf numFmtId="0" fontId="74" fillId="0" borderId="0"/>
    <xf numFmtId="0" fontId="51" fillId="0" borderId="0"/>
    <xf numFmtId="0" fontId="10" fillId="0" borderId="0"/>
    <xf numFmtId="0" fontId="112" fillId="0" borderId="0"/>
    <xf numFmtId="0" fontId="62" fillId="0" borderId="0"/>
    <xf numFmtId="0" fontId="62"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0" fillId="0" borderId="0">
      <protection locked="0"/>
    </xf>
    <xf numFmtId="0" fontId="63" fillId="0" borderId="0"/>
    <xf numFmtId="0" fontId="112" fillId="0" borderId="0"/>
    <xf numFmtId="0" fontId="10" fillId="0" borderId="0"/>
    <xf numFmtId="0" fontId="10" fillId="0" borderId="0"/>
    <xf numFmtId="0" fontId="112" fillId="0" borderId="0"/>
    <xf numFmtId="0" fontId="10" fillId="0" borderId="0">
      <protection locked="0"/>
    </xf>
    <xf numFmtId="0" fontId="63"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0" fillId="0" borderId="0">
      <protection locked="0"/>
    </xf>
    <xf numFmtId="0" fontId="10" fillId="0" borderId="0">
      <protection locked="0"/>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3" fillId="0" borderId="0" applyNumberFormat="0" applyFill="0" applyBorder="0" applyAlignment="0" applyProtection="0"/>
    <xf numFmtId="0" fontId="10" fillId="0" borderId="0"/>
    <xf numFmtId="0" fontId="81" fillId="0" borderId="0"/>
    <xf numFmtId="0" fontId="112" fillId="0" borderId="0"/>
    <xf numFmtId="0" fontId="53" fillId="0" borderId="0"/>
    <xf numFmtId="0" fontId="62" fillId="0" borderId="0"/>
    <xf numFmtId="0" fontId="112" fillId="0" borderId="0"/>
    <xf numFmtId="0" fontId="62" fillId="0" borderId="0"/>
    <xf numFmtId="0" fontId="112" fillId="0" borderId="0"/>
    <xf numFmtId="0" fontId="10" fillId="0" borderId="0"/>
    <xf numFmtId="0" fontId="53" fillId="0" borderId="0"/>
    <xf numFmtId="0" fontId="74" fillId="0" borderId="0"/>
    <xf numFmtId="0" fontId="112" fillId="0" borderId="0"/>
    <xf numFmtId="0" fontId="10" fillId="0" borderId="0">
      <protection locked="0"/>
    </xf>
    <xf numFmtId="0" fontId="65" fillId="0" borderId="0"/>
    <xf numFmtId="0" fontId="65"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12" fillId="0" borderId="0"/>
    <xf numFmtId="0" fontId="10" fillId="0" borderId="0"/>
    <xf numFmtId="0" fontId="10" fillId="0" borderId="0"/>
    <xf numFmtId="0" fontId="10" fillId="0" borderId="0">
      <protection locked="0"/>
    </xf>
    <xf numFmtId="0" fontId="112" fillId="0" borderId="0"/>
    <xf numFmtId="0" fontId="112" fillId="0" borderId="0"/>
    <xf numFmtId="0" fontId="10" fillId="0" borderId="0"/>
    <xf numFmtId="0" fontId="10" fillId="0" borderId="0"/>
    <xf numFmtId="0" fontId="12" fillId="0" borderId="0"/>
    <xf numFmtId="0" fontId="82" fillId="0" borderId="0">
      <alignment vertical="center"/>
    </xf>
    <xf numFmtId="0" fontId="12" fillId="0" borderId="0"/>
    <xf numFmtId="0" fontId="82" fillId="0" borderId="0">
      <alignment vertical="center"/>
    </xf>
    <xf numFmtId="0" fontId="82" fillId="0" borderId="0">
      <alignment vertical="center"/>
    </xf>
    <xf numFmtId="0" fontId="112" fillId="0" borderId="0"/>
    <xf numFmtId="0" fontId="82" fillId="0" borderId="0">
      <alignment vertical="center"/>
    </xf>
    <xf numFmtId="0" fontId="112" fillId="0" borderId="0"/>
    <xf numFmtId="0" fontId="82" fillId="0" borderId="0">
      <alignment vertical="center"/>
    </xf>
    <xf numFmtId="0" fontId="65" fillId="0" borderId="0"/>
    <xf numFmtId="0" fontId="65" fillId="0" borderId="0"/>
    <xf numFmtId="0" fontId="10" fillId="0" borderId="0"/>
    <xf numFmtId="0" fontId="10" fillId="0" borderId="0"/>
    <xf numFmtId="0" fontId="112" fillId="0" borderId="0"/>
    <xf numFmtId="0" fontId="112" fillId="0" borderId="0"/>
    <xf numFmtId="9" fontId="15" fillId="0" borderId="0" applyFont="0" applyFill="0" applyBorder="0" applyAlignment="0" applyProtection="0"/>
    <xf numFmtId="0" fontId="62" fillId="0" borderId="0"/>
    <xf numFmtId="0" fontId="112" fillId="0" borderId="0"/>
    <xf numFmtId="0" fontId="112" fillId="0" borderId="0"/>
    <xf numFmtId="0" fontId="112" fillId="0" borderId="0"/>
    <xf numFmtId="0" fontId="112" fillId="0" borderId="0"/>
    <xf numFmtId="0" fontId="65" fillId="0" borderId="0"/>
    <xf numFmtId="0" fontId="65" fillId="0" borderId="0"/>
    <xf numFmtId="0" fontId="10" fillId="0" borderId="0"/>
    <xf numFmtId="0" fontId="10" fillId="0" borderId="0"/>
    <xf numFmtId="0" fontId="112" fillId="0" borderId="0"/>
    <xf numFmtId="0" fontId="112" fillId="0" borderId="0"/>
    <xf numFmtId="0" fontId="65" fillId="0" borderId="0"/>
    <xf numFmtId="0" fontId="65" fillId="0" borderId="0"/>
    <xf numFmtId="0" fontId="112" fillId="0" borderId="0"/>
    <xf numFmtId="0" fontId="10"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62" fillId="0" borderId="0"/>
    <xf numFmtId="0" fontId="53" fillId="0" borderId="0"/>
    <xf numFmtId="0" fontId="112" fillId="0" borderId="0"/>
    <xf numFmtId="0" fontId="53" fillId="0" borderId="0"/>
    <xf numFmtId="0" fontId="62" fillId="0" borderId="0"/>
    <xf numFmtId="0" fontId="112" fillId="0" borderId="0"/>
    <xf numFmtId="0" fontId="10" fillId="0" borderId="0"/>
    <xf numFmtId="0" fontId="65" fillId="0" borderId="0"/>
    <xf numFmtId="0" fontId="112" fillId="0" borderId="0"/>
    <xf numFmtId="0" fontId="112" fillId="0" borderId="0"/>
    <xf numFmtId="0" fontId="10" fillId="0" borderId="0"/>
    <xf numFmtId="0" fontId="65" fillId="0" borderId="0"/>
    <xf numFmtId="0" fontId="112" fillId="0" borderId="0"/>
    <xf numFmtId="0" fontId="112" fillId="0" borderId="0"/>
    <xf numFmtId="0" fontId="82" fillId="0" borderId="0">
      <alignment vertical="center"/>
    </xf>
    <xf numFmtId="0" fontId="10" fillId="0" borderId="0"/>
    <xf numFmtId="0" fontId="112" fillId="0" borderId="0"/>
    <xf numFmtId="0" fontId="112" fillId="0" borderId="0"/>
    <xf numFmtId="0" fontId="112" fillId="0" borderId="0"/>
    <xf numFmtId="0" fontId="10" fillId="0" borderId="0"/>
    <xf numFmtId="0" fontId="112" fillId="0" borderId="0"/>
    <xf numFmtId="0" fontId="112" fillId="0" borderId="0"/>
    <xf numFmtId="0" fontId="53" fillId="0" borderId="0"/>
    <xf numFmtId="0" fontId="10" fillId="0" borderId="0"/>
    <xf numFmtId="0" fontId="112" fillId="0" borderId="0"/>
    <xf numFmtId="0" fontId="112" fillId="0" borderId="0"/>
    <xf numFmtId="0" fontId="62" fillId="0" borderId="0"/>
    <xf numFmtId="0" fontId="112" fillId="0" borderId="0"/>
    <xf numFmtId="0" fontId="112" fillId="0" borderId="0"/>
    <xf numFmtId="0" fontId="62" fillId="0" borderId="0"/>
    <xf numFmtId="0" fontId="112" fillId="0" borderId="0"/>
    <xf numFmtId="0" fontId="112" fillId="0" borderId="0"/>
    <xf numFmtId="0" fontId="112" fillId="0" borderId="0"/>
    <xf numFmtId="0" fontId="112" fillId="0" borderId="0"/>
    <xf numFmtId="0" fontId="62" fillId="0" borderId="0"/>
    <xf numFmtId="0" fontId="112" fillId="0" borderId="0"/>
    <xf numFmtId="0" fontId="112" fillId="0" borderId="0"/>
    <xf numFmtId="0" fontId="112" fillId="0" borderId="0"/>
    <xf numFmtId="0" fontId="15" fillId="0" borderId="0"/>
    <xf numFmtId="0" fontId="112" fillId="0" borderId="0"/>
    <xf numFmtId="0" fontId="112" fillId="0" borderId="0"/>
    <xf numFmtId="0" fontId="112" fillId="0" borderId="0"/>
    <xf numFmtId="0" fontId="53" fillId="0" borderId="0"/>
    <xf numFmtId="0" fontId="112" fillId="0" borderId="0"/>
    <xf numFmtId="0" fontId="112" fillId="0" borderId="0"/>
    <xf numFmtId="0" fontId="62" fillId="0" borderId="0"/>
    <xf numFmtId="0" fontId="112" fillId="0" borderId="0"/>
    <xf numFmtId="0" fontId="80" fillId="30" borderId="71" applyNumberFormat="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5" fillId="0" borderId="0"/>
    <xf numFmtId="9" fontId="12" fillId="0" borderId="0" applyFont="0" applyFill="0" applyBorder="0" applyAlignment="0" applyProtection="0"/>
    <xf numFmtId="9" fontId="10" fillId="0" borderId="0" applyFont="0" applyFill="0" applyBorder="0" applyAlignment="0" applyProtection="0"/>
    <xf numFmtId="0" fontId="112" fillId="0" borderId="0"/>
    <xf numFmtId="9" fontId="12" fillId="0" borderId="0" applyFont="0" applyFill="0" applyBorder="0" applyAlignment="0" applyProtection="0"/>
    <xf numFmtId="9" fontId="10" fillId="0" borderId="0" applyFont="0" applyFill="0" applyBorder="0" applyAlignment="0" applyProtection="0"/>
    <xf numFmtId="0" fontId="112" fillId="0" borderId="0"/>
    <xf numFmtId="0" fontId="7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5" fillId="0" borderId="0"/>
    <xf numFmtId="0" fontId="10" fillId="0" borderId="0"/>
    <xf numFmtId="0" fontId="53" fillId="0" borderId="0"/>
    <xf numFmtId="0" fontId="53" fillId="0" borderId="0"/>
    <xf numFmtId="0" fontId="53" fillId="0" borderId="0"/>
    <xf numFmtId="0" fontId="53" fillId="0" borderId="0"/>
    <xf numFmtId="0" fontId="112" fillId="0" borderId="0"/>
    <xf numFmtId="0" fontId="53" fillId="0" borderId="0"/>
    <xf numFmtId="0" fontId="10" fillId="0" borderId="0"/>
    <xf numFmtId="0" fontId="112" fillId="0" borderId="0"/>
    <xf numFmtId="0" fontId="10" fillId="0" borderId="0"/>
    <xf numFmtId="0" fontId="112" fillId="0" borderId="0"/>
    <xf numFmtId="0" fontId="53" fillId="0" borderId="0"/>
    <xf numFmtId="0" fontId="76" fillId="0" borderId="0"/>
    <xf numFmtId="0" fontId="53" fillId="0" borderId="0"/>
    <xf numFmtId="0" fontId="112" fillId="0" borderId="0"/>
    <xf numFmtId="0" fontId="10" fillId="0" borderId="0">
      <protection locked="0"/>
    </xf>
    <xf numFmtId="0" fontId="112" fillId="0" borderId="0"/>
    <xf numFmtId="0" fontId="112" fillId="0" borderId="0"/>
    <xf numFmtId="0" fontId="112" fillId="0" borderId="0"/>
    <xf numFmtId="0" fontId="10" fillId="0" borderId="0"/>
    <xf numFmtId="0" fontId="62" fillId="0" borderId="0"/>
    <xf numFmtId="0" fontId="112" fillId="0" borderId="0"/>
    <xf numFmtId="0" fontId="112" fillId="0" borderId="0"/>
    <xf numFmtId="0" fontId="10" fillId="0" borderId="0">
      <protection locked="0"/>
    </xf>
    <xf numFmtId="0" fontId="112" fillId="0" borderId="0"/>
    <xf numFmtId="0" fontId="112" fillId="0" borderId="0"/>
    <xf numFmtId="0" fontId="112" fillId="0" borderId="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71" borderId="72" applyNumberFormat="0" applyFont="0" applyAlignment="0" applyProtection="0"/>
    <xf numFmtId="0" fontId="112" fillId="37" borderId="65" applyNumberFormat="0" applyFont="0" applyAlignment="0" applyProtection="0"/>
    <xf numFmtId="0" fontId="112" fillId="37" borderId="65" applyNumberFormat="0" applyFont="0" applyAlignment="0" applyProtection="0"/>
    <xf numFmtId="0" fontId="112" fillId="37" borderId="65" applyNumberFormat="0" applyFont="0" applyAlignment="0" applyProtection="0"/>
    <xf numFmtId="0" fontId="10" fillId="96" borderId="72" applyNumberForma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3" fillId="71" borderId="72"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52" fillId="37" borderId="65" applyNumberFormat="0" applyFont="0" applyAlignment="0" applyProtection="0"/>
    <xf numFmtId="0" fontId="80" fillId="61" borderId="71" applyNumberFormat="0" applyAlignment="0" applyProtection="0"/>
    <xf numFmtId="0" fontId="80" fillId="61" borderId="71" applyNumberFormat="0" applyAlignment="0" applyProtection="0"/>
    <xf numFmtId="0" fontId="96" fillId="35" borderId="64" applyNumberFormat="0" applyAlignment="0" applyProtection="0"/>
    <xf numFmtId="1" fontId="67" fillId="0" borderId="14" applyFill="0" applyProtection="0">
      <alignment horizontal="center" vertical="top" wrapText="1"/>
    </xf>
    <xf numFmtId="10" fontId="10" fillId="0" borderId="0" applyFont="0" applyFill="0" applyBorder="0" applyAlignment="0" applyProtection="0"/>
    <xf numFmtId="9" fontId="10"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lignment vertical="top"/>
      <protection locked="0"/>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lignment vertical="top"/>
      <protection locked="0"/>
    </xf>
    <xf numFmtId="9" fontId="50" fillId="0" borderId="0">
      <alignment vertical="top"/>
      <protection locked="0"/>
    </xf>
    <xf numFmtId="9" fontId="50" fillId="0" borderId="0">
      <alignment vertical="top"/>
      <protection locked="0"/>
    </xf>
    <xf numFmtId="9" fontId="50" fillId="0" borderId="0">
      <alignment vertical="top"/>
      <protection locked="0"/>
    </xf>
    <xf numFmtId="9" fontId="10" fillId="0" borderId="0" applyFont="0" applyFill="0" applyBorder="0" applyAlignment="0" applyProtection="0"/>
    <xf numFmtId="9" fontId="50" fillId="0" borderId="0">
      <alignment vertical="top"/>
      <protection locked="0"/>
    </xf>
    <xf numFmtId="9" fontId="10" fillId="0" borderId="0" applyFont="0" applyFill="0" applyBorder="0" applyAlignment="0" applyProtection="0"/>
    <xf numFmtId="9" fontId="76"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9" fontId="5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2" fillId="0" borderId="0"/>
    <xf numFmtId="0" fontId="10" fillId="0" borderId="0"/>
    <xf numFmtId="0" fontId="107" fillId="0" borderId="0" applyNumberFormat="0" applyFill="0" applyBorder="0" applyAlignment="0" applyProtection="0"/>
    <xf numFmtId="0" fontId="107" fillId="0" borderId="0" applyNumberFormat="0" applyFill="0" applyBorder="0" applyAlignment="0" applyProtection="0"/>
    <xf numFmtId="0" fontId="86" fillId="0" borderId="0" applyNumberFormat="0" applyFill="0" applyBorder="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83" fillId="0" borderId="73" applyNumberFormat="0" applyFill="0" applyAlignment="0" applyProtection="0"/>
    <xf numFmtId="0" fontId="83" fillId="0" borderId="73"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83" fillId="0" borderId="73" applyNumberFormat="0" applyFill="0" applyAlignment="0" applyProtection="0"/>
    <xf numFmtId="0" fontId="83" fillId="0" borderId="73" applyNumberFormat="0" applyFill="0" applyAlignment="0" applyProtection="0"/>
    <xf numFmtId="0" fontId="23" fillId="0" borderId="68"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15" fillId="0" borderId="69"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0" fillId="0" borderId="0" applyNumberFormat="0" applyFill="0" applyBorder="0" applyAlignment="0" applyProtection="0"/>
    <xf numFmtId="0" fontId="10" fillId="0" borderId="0"/>
    <xf numFmtId="0" fontId="15" fillId="0" borderId="0"/>
    <xf numFmtId="0" fontId="52" fillId="27" borderId="0" applyNumberFormat="0" applyBorder="0" applyAlignment="0" applyProtection="0"/>
    <xf numFmtId="0" fontId="115"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165" fontId="52" fillId="0" borderId="0" applyFont="0" applyFill="0" applyBorder="0" applyAlignment="0" applyProtection="0"/>
    <xf numFmtId="0" fontId="10" fillId="0" borderId="0">
      <alignment vertical="top"/>
    </xf>
    <xf numFmtId="197" fontId="10" fillId="0" borderId="0" applyFont="0" applyFill="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0" fontId="10" fillId="0" borderId="0"/>
    <xf numFmtId="165"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79"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85" fillId="100" borderId="75" applyNumberFormat="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207" fontId="10" fillId="0" borderId="0"/>
    <xf numFmtId="0" fontId="10" fillId="0" borderId="0"/>
    <xf numFmtId="165" fontId="10" fillId="0" borderId="0" applyFont="0" applyFill="0" applyBorder="0" applyAlignment="0" applyProtection="0"/>
    <xf numFmtId="208" fontId="10"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20" borderId="0" applyNumberFormat="0" applyBorder="0" applyAlignment="0" applyProtection="0"/>
    <xf numFmtId="9" fontId="10" fillId="0" borderId="0" applyFont="0" applyFill="0" applyBorder="0" applyAlignment="0" applyProtection="0"/>
    <xf numFmtId="0" fontId="15" fillId="0" borderId="0"/>
    <xf numFmtId="0" fontId="15" fillId="0" borderId="0"/>
    <xf numFmtId="0" fontId="120" fillId="25" borderId="0" applyNumberFormat="0" applyBorder="0" applyAlignment="0" applyProtection="0"/>
    <xf numFmtId="0" fontId="10" fillId="0" borderId="0">
      <alignment vertical="top"/>
    </xf>
    <xf numFmtId="0" fontId="10" fillId="0" borderId="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 fillId="0" borderId="0"/>
    <xf numFmtId="0" fontId="56" fillId="71" borderId="0" applyNumberFormat="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79" fillId="0" borderId="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17" fillId="71"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213" fontId="65" fillId="0" borderId="0"/>
    <xf numFmtId="176" fontId="6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 fillId="37" borderId="65"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0" fontId="79"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56" fillId="94"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165" fontId="65" fillId="0" borderId="0" applyFont="0" applyFill="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5" fillId="0" borderId="0"/>
    <xf numFmtId="170" fontId="137" fillId="0" borderId="0"/>
    <xf numFmtId="165" fontId="52" fillId="0" borderId="0" applyFont="0" applyFill="0" applyBorder="0" applyAlignment="0" applyProtection="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79" fillId="0" borderId="0"/>
    <xf numFmtId="0" fontId="53" fillId="0" borderId="0">
      <alignment vertical="top"/>
    </xf>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10" fillId="0" borderId="0"/>
    <xf numFmtId="0" fontId="15" fillId="0" borderId="0"/>
    <xf numFmtId="0" fontId="15" fillId="0" borderId="0"/>
    <xf numFmtId="218" fontId="119" fillId="0" borderId="0" applyFont="0" applyFill="0" applyBorder="0" applyAlignment="0" applyProtection="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10" fillId="0" borderId="0" applyNumberFormat="0" applyFill="0" applyBorder="0" applyAlignment="0" applyProtection="0"/>
    <xf numFmtId="0" fontId="85" fillId="86" borderId="75" applyNumberFormat="0" applyAlignment="0" applyProtection="0"/>
    <xf numFmtId="0" fontId="10" fillId="0" borderId="0"/>
    <xf numFmtId="183" fontId="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20" borderId="0" applyNumberFormat="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183" fontId="52" fillId="81"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34" fillId="0" borderId="0" applyNumberFormat="0" applyFill="0" applyBorder="0" applyAlignment="0" applyProtection="0">
      <alignment vertical="top"/>
      <protection locked="0"/>
    </xf>
    <xf numFmtId="0" fontId="15" fillId="0" borderId="0"/>
    <xf numFmtId="0" fontId="15" fillId="0" borderId="0"/>
    <xf numFmtId="0" fontId="65" fillId="0" borderId="0"/>
    <xf numFmtId="0" fontId="52" fillId="74"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6" fontId="10" fillId="0" borderId="0"/>
    <xf numFmtId="165" fontId="52"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23" fillId="0" borderId="0">
      <protection locked="0"/>
    </xf>
    <xf numFmtId="0" fontId="10" fillId="0" borderId="0"/>
    <xf numFmtId="0" fontId="52" fillId="81"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183"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5" fillId="0" borderId="0"/>
    <xf numFmtId="0" fontId="79"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7"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78" fontId="134"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178" fontId="126" fillId="0" borderId="0"/>
    <xf numFmtId="0" fontId="52" fillId="74" borderId="0" applyNumberFormat="0" applyBorder="0" applyAlignment="0" applyProtection="0"/>
    <xf numFmtId="183" fontId="10" fillId="0" borderId="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 fontId="136" fillId="97" borderId="80"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42" fontId="10" fillId="0" borderId="0" applyFont="0" applyFill="0" applyBorder="0" applyAlignment="0" applyProtection="0"/>
    <xf numFmtId="199" fontId="51" fillId="0" borderId="0" applyFill="0"/>
    <xf numFmtId="205" fontId="65"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65" fillId="0" borderId="0"/>
    <xf numFmtId="186" fontId="6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65" fillId="0" borderId="0"/>
    <xf numFmtId="186" fontId="65" fillId="0" borderId="0"/>
    <xf numFmtId="0" fontId="15" fillId="0" borderId="0"/>
    <xf numFmtId="0" fontId="15" fillId="0" borderId="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5" fillId="0" borderId="0"/>
    <xf numFmtId="0" fontId="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195" fontId="114" fillId="0" borderId="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6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230" fontId="18" fillId="0" borderId="0" applyFill="0" applyBorder="0" applyAlignment="0" applyProtection="0">
      <alignment horizontal="right"/>
    </xf>
    <xf numFmtId="0" fontId="5" fillId="0" borderId="0"/>
    <xf numFmtId="43" fontId="10" fillId="0" borderId="0" applyFont="0" applyFill="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9"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9"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79" fillId="0" borderId="0"/>
    <xf numFmtId="0" fontId="52" fillId="33"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104"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9"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52" fillId="58"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2" fillId="0" borderId="0" applyNumberFormat="0" applyFont="0" applyFill="0" applyBorder="0" applyAlignment="0" applyProtection="0"/>
    <xf numFmtId="0" fontId="117" fillId="71" borderId="0" applyNumberFormat="0" applyBorder="0" applyAlignment="0" applyProtection="0"/>
    <xf numFmtId="0" fontId="10" fillId="0" borderId="0"/>
    <xf numFmtId="165" fontId="5" fillId="0" borderId="0" applyFont="0" applyFill="0" applyBorder="0" applyAlignment="0" applyProtection="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10" fillId="0" borderId="0"/>
    <xf numFmtId="0" fontId="56" fillId="64"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207" fontId="10" fillId="0" borderId="0"/>
    <xf numFmtId="43" fontId="125" fillId="0" borderId="0" applyFont="0" applyFill="0" applyBorder="0" applyAlignment="0" applyProtection="0"/>
    <xf numFmtId="165" fontId="65" fillId="0" borderId="0" applyFont="0" applyFill="0" applyBorder="0" applyAlignment="0" applyProtection="0"/>
    <xf numFmtId="0" fontId="15" fillId="0" borderId="0"/>
    <xf numFmtId="0" fontId="15" fillId="0" borderId="0"/>
    <xf numFmtId="0" fontId="10" fillId="0" borderId="0"/>
    <xf numFmtId="0" fontId="10" fillId="0" borderId="0"/>
    <xf numFmtId="183" fontId="52" fillId="33" borderId="0" applyNumberFormat="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9" fontId="74" fillId="0" borderId="0" applyFont="0" applyFill="0" applyBorder="0" applyAlignment="0" applyProtection="0"/>
    <xf numFmtId="0" fontId="15" fillId="0" borderId="0"/>
    <xf numFmtId="0" fontId="52" fillId="31" borderId="0" applyNumberFormat="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207" fontId="10" fillId="0" borderId="0"/>
    <xf numFmtId="43" fontId="125" fillId="0" borderId="0" applyFont="0" applyFill="0" applyBorder="0" applyAlignment="0" applyProtection="0"/>
    <xf numFmtId="43" fontId="53" fillId="0" borderId="0" applyFont="0" applyFill="0" applyBorder="0" applyAlignment="0" applyProtection="0">
      <alignment vertical="top"/>
    </xf>
    <xf numFmtId="0" fontId="52" fillId="33" borderId="0" applyNumberFormat="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52" fillId="31"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207" fontId="10" fillId="0" borderId="0"/>
    <xf numFmtId="43" fontId="125" fillId="0" borderId="0" applyFont="0" applyFill="0" applyBorder="0" applyAlignment="0" applyProtection="0"/>
    <xf numFmtId="9" fontId="65" fillId="0" borderId="0" applyFont="0" applyFill="0" applyBorder="0" applyAlignment="0" applyProtection="0"/>
    <xf numFmtId="165" fontId="52" fillId="0" borderId="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79"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3" fillId="69" borderId="0" applyNumberFormat="0" applyBorder="0" applyAlignment="0" applyProtection="0"/>
    <xf numFmtId="0" fontId="15"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9" fontId="65" fillId="0" borderId="0" applyFont="0" applyFill="0" applyBorder="0" applyAlignment="0" applyProtection="0"/>
    <xf numFmtId="0" fontId="53" fillId="69" borderId="0" applyNumberFormat="0" applyBorder="0" applyAlignment="0" applyProtection="0"/>
    <xf numFmtId="42"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applyNumberForma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7" fillId="0" borderId="0" applyNumberFormat="0" applyFill="0" applyBorder="0" applyAlignment="0" applyProtection="0"/>
    <xf numFmtId="39" fontId="51" fillId="0" borderId="0"/>
    <xf numFmtId="0" fontId="52" fillId="32"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52" fillId="103" borderId="0" applyNumberFormat="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52" fillId="74" borderId="0" applyNumberFormat="0" applyBorder="0" applyAlignment="0" applyProtection="0"/>
    <xf numFmtId="0" fontId="10" fillId="0" borderId="0"/>
    <xf numFmtId="42" fontId="10" fillId="0" borderId="0" applyFont="0" applyFill="0" applyBorder="0" applyAlignment="0" applyProtection="0"/>
    <xf numFmtId="0" fontId="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20" fillId="108" borderId="0" applyNumberFormat="0" applyBorder="0" applyAlignment="0" applyProtection="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3" fillId="71" borderId="72" applyNumberFormat="0" applyFont="0" applyAlignment="0" applyProtection="0"/>
    <xf numFmtId="0" fontId="52" fillId="20"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69" borderId="0" applyNumberFormat="0" applyBorder="0" applyAlignment="0" applyProtection="0"/>
    <xf numFmtId="0" fontId="15" fillId="0" borderId="0"/>
    <xf numFmtId="0" fontId="5" fillId="5" borderId="0" applyNumberFormat="0" applyBorder="0" applyAlignment="0" applyProtection="0"/>
    <xf numFmtId="0" fontId="10" fillId="0" borderId="0"/>
    <xf numFmtId="42" fontId="10" fillId="0" borderId="0" applyFont="0" applyFill="0" applyBorder="0" applyAlignment="0" applyProtection="0"/>
    <xf numFmtId="0" fontId="56" fillId="82"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170" fontId="5" fillId="0" borderId="0" applyFont="0" applyFill="0" applyBorder="0" applyAlignment="0" applyProtection="0"/>
    <xf numFmtId="0" fontId="15" fillId="0" borderId="0"/>
    <xf numFmtId="0" fontId="52" fillId="20" borderId="0" applyNumberFormat="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52" fillId="20" borderId="0" applyNumberFormat="0" applyBorder="0" applyAlignment="0" applyProtection="0"/>
    <xf numFmtId="0" fontId="15" fillId="0" borderId="0"/>
    <xf numFmtId="0" fontId="52" fillId="20" borderId="0" applyNumberFormat="0" applyBorder="0" applyAlignment="0" applyProtection="0"/>
    <xf numFmtId="165" fontId="52" fillId="0" borderId="0" applyFon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5" fillId="0" borderId="0"/>
    <xf numFmtId="183" fontId="5" fillId="0" borderId="0"/>
    <xf numFmtId="0" fontId="10" fillId="0" borderId="0"/>
    <xf numFmtId="0" fontId="65"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211" fontId="10" fillId="0" borderId="0" applyFont="0" applyFill="0" applyBorder="0" applyAlignment="0" applyProtection="0"/>
    <xf numFmtId="0" fontId="10" fillId="0" borderId="0"/>
    <xf numFmtId="0" fontId="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2" fillId="23"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94" borderId="0" applyNumberFormat="0" applyFont="0" applyAlignment="0" applyProtection="0"/>
    <xf numFmtId="0" fontId="52" fillId="20" borderId="0" applyNumberFormat="0" applyBorder="0" applyAlignment="0" applyProtection="0"/>
    <xf numFmtId="0" fontId="56"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5" fillId="0" borderId="0"/>
    <xf numFmtId="0" fontId="128" fillId="0" borderId="0" applyNumberFormat="0" applyFill="0" applyBorder="0" applyProtection="0">
      <alignment horizontal="left"/>
    </xf>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9" fontId="114" fillId="0" borderId="0" applyFill="0" applyBorder="0" applyAlignment="0" applyProtection="0"/>
    <xf numFmtId="211"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227"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6" fillId="98"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65" fillId="0" borderId="0"/>
    <xf numFmtId="227" fontId="10" fillId="0" borderId="0" applyFont="0" applyFill="0" applyBorder="0" applyAlignment="0" applyProtection="0"/>
    <xf numFmtId="0" fontId="10" fillId="0" borderId="0"/>
    <xf numFmtId="0" fontId="10" fillId="0" borderId="0"/>
    <xf numFmtId="232" fontId="114" fillId="0" borderId="0" applyFill="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52" fillId="69" borderId="0" applyNumberFormat="0" applyBorder="0" applyAlignment="0" applyProtection="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65" fillId="0" borderId="0"/>
    <xf numFmtId="0" fontId="52" fillId="69" borderId="0" applyNumberFormat="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6" fillId="98"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83"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62" fillId="0" borderId="0"/>
    <xf numFmtId="0" fontId="52" fillId="31" borderId="0" applyNumberFormat="0" applyBorder="0" applyAlignment="0" applyProtection="0"/>
    <xf numFmtId="0" fontId="10" fillId="0" borderId="0"/>
    <xf numFmtId="165" fontId="52" fillId="0" borderId="0" applyFont="0" applyFill="0" applyBorder="0" applyAlignment="0" applyProtection="0"/>
    <xf numFmtId="0" fontId="79" fillId="0" borderId="0"/>
    <xf numFmtId="178" fontId="62"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0" fontId="5" fillId="0" borderId="0"/>
    <xf numFmtId="0" fontId="52" fillId="74" borderId="0" applyNumberFormat="0" applyBorder="0" applyAlignment="0" applyProtection="0"/>
    <xf numFmtId="0" fontId="52" fillId="31" borderId="0" applyNumberFormat="0" applyBorder="0" applyAlignment="0" applyProtection="0"/>
    <xf numFmtId="212" fontId="114" fillId="0" borderId="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10" fillId="0" borderId="0"/>
    <xf numFmtId="165" fontId="10" fillId="0" borderId="0" applyFont="0" applyFill="0" applyBorder="0" applyAlignment="0" applyProtection="0"/>
    <xf numFmtId="207" fontId="10" fillId="0" borderId="0"/>
    <xf numFmtId="0" fontId="52" fillId="27" borderId="0" applyNumberFormat="0" applyBorder="0" applyAlignment="0" applyProtection="0"/>
    <xf numFmtId="0" fontId="52" fillId="27" borderId="0" applyNumberFormat="0" applyBorder="0" applyAlignment="0" applyProtection="0"/>
    <xf numFmtId="207" fontId="10" fillId="0" borderId="0"/>
    <xf numFmtId="165"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52" fillId="23"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165" fontId="10" fillId="0" borderId="0" applyFont="0" applyFill="0" applyBorder="0" applyAlignment="0" applyProtection="0"/>
    <xf numFmtId="0" fontId="52" fillId="74" borderId="0" applyNumberFormat="0" applyBorder="0" applyAlignment="0" applyProtection="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176" fontId="72" fillId="0" borderId="0"/>
    <xf numFmtId="0" fontId="52" fillId="74" borderId="0" applyNumberFormat="0" applyBorder="0" applyAlignment="0" applyProtection="0"/>
    <xf numFmtId="0" fontId="10" fillId="0" borderId="0"/>
    <xf numFmtId="0" fontId="10" fillId="0" borderId="0"/>
    <xf numFmtId="183" fontId="117" fillId="69" borderId="0" applyNumberFormat="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96" fontId="10" fillId="0" borderId="0"/>
    <xf numFmtId="0" fontId="15" fillId="0" borderId="0"/>
    <xf numFmtId="0" fontId="15" fillId="0" borderId="0"/>
    <xf numFmtId="0" fontId="10" fillId="0" borderId="0"/>
    <xf numFmtId="0" fontId="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43" fontId="10" fillId="0" borderId="0" applyFont="0" applyFill="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9" fontId="10" fillId="0" borderId="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10" fillId="0" borderId="0"/>
    <xf numFmtId="43"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9" fontId="10" fillId="0" borderId="0"/>
    <xf numFmtId="42" fontId="52" fillId="0" borderId="0" applyFont="0" applyFill="0" applyBorder="0" applyAlignment="0" applyProtection="0"/>
    <xf numFmtId="0" fontId="56" fillId="71"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93" fontId="119" fillId="0" borderId="0" applyFont="0" applyFill="0" applyBorder="0" applyAlignment="0" applyProtection="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83" fontId="133" fillId="0" borderId="18">
      <protection hidden="1"/>
    </xf>
    <xf numFmtId="9" fontId="10" fillId="0" borderId="0"/>
    <xf numFmtId="0" fontId="7" fillId="0" borderId="0" applyNumberFormat="0" applyFill="0" applyBorder="0" applyAlignment="0" applyProtection="0"/>
    <xf numFmtId="0" fontId="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9"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34" fillId="0" borderId="0" applyNumberFormat="0" applyFill="0" applyBorder="0" applyAlignment="0" applyProtection="0">
      <alignment vertical="top"/>
      <protection locked="0"/>
    </xf>
    <xf numFmtId="0" fontId="10" fillId="0" borderId="0"/>
    <xf numFmtId="0" fontId="10" fillId="0" borderId="0"/>
    <xf numFmtId="165" fontId="52" fillId="0" borderId="0" applyFont="0" applyFill="0" applyBorder="0" applyAlignment="0" applyProtection="0"/>
    <xf numFmtId="43" fontId="10" fillId="0" borderId="0" applyFont="0" applyFill="0" applyBorder="0" applyAlignment="0" applyProtection="0"/>
    <xf numFmtId="9" fontId="10" fillId="0" borderId="0"/>
    <xf numFmtId="193" fontId="18" fillId="0" borderId="0" applyFont="0" applyFill="0" applyBorder="0" applyAlignment="0" applyProtection="0"/>
    <xf numFmtId="0" fontId="52" fillId="69" borderId="0" applyNumberFormat="0" applyBorder="0" applyAlignment="0" applyProtection="0"/>
    <xf numFmtId="0" fontId="15" fillId="0" borderId="0"/>
    <xf numFmtId="0" fontId="52" fillId="74" borderId="0" applyNumberFormat="0" applyBorder="0" applyAlignment="0" applyProtection="0"/>
    <xf numFmtId="0" fontId="15" fillId="0" borderId="0"/>
    <xf numFmtId="0" fontId="56" fillId="7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66" fontId="5" fillId="0" borderId="0" applyFont="0" applyFill="0" applyBorder="0" applyAlignment="0" applyProtection="0"/>
    <xf numFmtId="0" fontId="10" fillId="0" borderId="0"/>
    <xf numFmtId="0" fontId="10" fillId="0" borderId="0" applyNumberFormat="0" applyFill="0" applyBorder="0" applyAlignment="0" applyProtection="0"/>
    <xf numFmtId="193" fontId="114"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9"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62" fillId="0" borderId="0" applyNumberFormat="0" applyFont="0" applyFill="0" applyBorder="0" applyAlignment="0" applyProtection="0"/>
    <xf numFmtId="0" fontId="116" fillId="97" borderId="14">
      <alignment horizontal="right" vertical="center"/>
    </xf>
    <xf numFmtId="0" fontId="10" fillId="0" borderId="0"/>
    <xf numFmtId="169" fontId="166" fillId="0" borderId="0" applyFont="0" applyFill="0" applyBorder="0" applyAlignment="0" applyProtection="0"/>
    <xf numFmtId="0" fontId="15" fillId="0" borderId="0"/>
    <xf numFmtId="44" fontId="5" fillId="0" borderId="0" applyFont="0" applyFill="0" applyBorder="0" applyAlignment="0" applyProtection="0"/>
    <xf numFmtId="0" fontId="5" fillId="0" borderId="0"/>
    <xf numFmtId="183" fontId="138" fillId="0" borderId="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5" fillId="0" borderId="0"/>
    <xf numFmtId="183" fontId="138" fillId="0" borderId="0"/>
    <xf numFmtId="0" fontId="10" fillId="0" borderId="0" applyNumberFormat="0" applyFill="0" applyBorder="0" applyAlignment="0" applyProtection="0"/>
    <xf numFmtId="0" fontId="15" fillId="0" borderId="0"/>
    <xf numFmtId="0" fontId="52" fillId="33" borderId="0" applyNumberFormat="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138" fillId="0" borderId="85" applyProtection="0"/>
    <xf numFmtId="0" fontId="10" fillId="0" borderId="0">
      <alignment vertical="top"/>
    </xf>
    <xf numFmtId="0" fontId="52" fillId="20" borderId="0" applyNumberFormat="0" applyBorder="0" applyAlignment="0" applyProtection="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83" fontId="169" fillId="0" borderId="0" applyNumberFormat="0" applyFill="0" applyBorder="0" applyAlignment="0" applyProtection="0">
      <alignment vertical="top"/>
      <protection locked="0"/>
    </xf>
    <xf numFmtId="165" fontId="10" fillId="0" borderId="0" applyFont="0" applyFill="0" applyBorder="0" applyAlignment="0" applyProtection="0"/>
    <xf numFmtId="195" fontId="114" fillId="0" borderId="0" applyFill="0" applyBorder="0" applyAlignment="0" applyProtection="0"/>
    <xf numFmtId="2" fontId="138" fillId="0" borderId="0" applyProtection="0"/>
    <xf numFmtId="0" fontId="10" fillId="0" borderId="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0" fontId="52" fillId="61"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4" fontId="138" fillId="0" borderId="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0" fontId="15" fillId="0" borderId="0"/>
    <xf numFmtId="183" fontId="153" fillId="0" borderId="0" applyProtection="0"/>
    <xf numFmtId="0" fontId="15" fillId="0" borderId="0"/>
    <xf numFmtId="0" fontId="15" fillId="0" borderId="0"/>
    <xf numFmtId="0" fontId="52" fillId="69"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83" fontId="152" fillId="0" borderId="0" applyProtection="0"/>
    <xf numFmtId="0" fontId="15" fillId="0" borderId="0"/>
    <xf numFmtId="0" fontId="15" fillId="0" borderId="0"/>
    <xf numFmtId="0" fontId="52" fillId="69" borderId="0" applyNumberFormat="0" applyBorder="0" applyAlignment="0" applyProtection="0"/>
    <xf numFmtId="0" fontId="10" fillId="0" borderId="0"/>
    <xf numFmtId="43"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5" fillId="47"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183" fontId="138" fillId="0" borderId="0"/>
    <xf numFmtId="0" fontId="15" fillId="0" borderId="0"/>
    <xf numFmtId="0" fontId="15" fillId="0" borderId="0"/>
    <xf numFmtId="171" fontId="166" fillId="0" borderId="0" applyFont="0" applyFill="0" applyBorder="0" applyAlignment="0" applyProtection="0"/>
    <xf numFmtId="0" fontId="10" fillId="0" borderId="0"/>
    <xf numFmtId="0" fontId="10" fillId="0" borderId="0"/>
    <xf numFmtId="0" fontId="18"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17" fontId="170" fillId="0" borderId="0">
      <alignment horizontal="center"/>
    </xf>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5" fillId="0" borderId="0"/>
    <xf numFmtId="222" fontId="10" fillId="0" borderId="0" applyFont="0" applyFill="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222" fontId="10" fillId="0" borderId="0" applyFont="0" applyFill="0" applyBorder="0" applyAlignment="0" applyProtection="0"/>
    <xf numFmtId="0" fontId="5" fillId="0" borderId="0"/>
    <xf numFmtId="0" fontId="10" fillId="0" borderId="0"/>
    <xf numFmtId="0" fontId="15" fillId="0" borderId="0"/>
    <xf numFmtId="0" fontId="15" fillId="0" borderId="0"/>
    <xf numFmtId="222" fontId="10" fillId="0" borderId="0" applyFont="0" applyFill="0" applyBorder="0" applyAlignment="0" applyProtection="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222" fontId="10" fillId="0" borderId="0" applyFont="0" applyFill="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222" fontId="10" fillId="0" borderId="0" applyFont="0" applyFill="0" applyBorder="0" applyAlignment="0" applyProtection="0"/>
    <xf numFmtId="0" fontId="10" fillId="0" borderId="0"/>
    <xf numFmtId="218" fontId="119" fillId="0" borderId="0" applyFont="0" applyFill="0" applyBorder="0" applyAlignment="0" applyProtection="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165" fontId="52" fillId="0" borderId="0" applyFont="0" applyFill="0" applyBorder="0" applyAlignment="0" applyProtection="0"/>
    <xf numFmtId="0" fontId="56" fillId="98" borderId="0" applyNumberFormat="0" applyBorder="0" applyAlignment="0" applyProtection="0"/>
    <xf numFmtId="0" fontId="15" fillId="0" borderId="0"/>
    <xf numFmtId="0" fontId="15" fillId="0" borderId="0"/>
    <xf numFmtId="0" fontId="52" fillId="33" borderId="0" applyNumberFormat="0" applyBorder="0" applyAlignment="0" applyProtection="0"/>
    <xf numFmtId="222" fontId="10"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202" fontId="10" fillId="0" borderId="0"/>
    <xf numFmtId="0" fontId="10" fillId="0" borderId="0"/>
    <xf numFmtId="0" fontId="10" fillId="0" borderId="0"/>
    <xf numFmtId="227" fontId="10" fillId="0" borderId="0" applyFont="0" applyFill="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 fillId="0" borderId="0"/>
    <xf numFmtId="227" fontId="10"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218" fontId="119" fillId="0" borderId="0" applyFont="0" applyFill="0" applyBorder="0" applyAlignment="0" applyProtection="0"/>
    <xf numFmtId="0" fontId="15" fillId="0" borderId="0"/>
    <xf numFmtId="0" fontId="5" fillId="0" borderId="0"/>
    <xf numFmtId="227" fontId="10"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227" fontId="10" fillId="0" borderId="0" applyFont="0" applyFill="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117" fillId="97"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79"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1" fillId="0" borderId="0">
      <alignment vertical="center"/>
    </xf>
    <xf numFmtId="165"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183" fontId="56" fillId="7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52" fillId="33"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15" fillId="0" borderId="0"/>
    <xf numFmtId="178" fontId="172" fillId="82" borderId="14">
      <alignment horizontal="center" vertical="center"/>
    </xf>
    <xf numFmtId="0" fontId="15" fillId="0" borderId="0"/>
    <xf numFmtId="0" fontId="56" fillId="71"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10" fillId="0" borderId="0"/>
    <xf numFmtId="194" fontId="5" fillId="0" borderId="0" applyFont="0" applyFill="0" applyBorder="0" applyAlignment="0" applyProtection="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43"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applyNumberFormat="0" applyFill="0" applyBorder="0" applyAlignment="0" applyProtection="0"/>
    <xf numFmtId="43" fontId="5" fillId="0" borderId="0" applyFont="0" applyFill="0" applyBorder="0" applyAlignment="0" applyProtection="0"/>
    <xf numFmtId="0" fontId="52" fillId="69"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applyNumberFormat="0" applyFill="0" applyBorder="0" applyAlignment="0" applyProtection="0"/>
    <xf numFmtId="0" fontId="52" fillId="69" borderId="0" applyNumberFormat="0" applyBorder="0" applyAlignment="0" applyProtection="0"/>
    <xf numFmtId="0" fontId="10"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alignment vertical="top"/>
    </xf>
    <xf numFmtId="0" fontId="15" fillId="0" borderId="0"/>
    <xf numFmtId="0" fontId="15" fillId="0" borderId="0"/>
    <xf numFmtId="0" fontId="52" fillId="20" borderId="0" applyNumberFormat="0" applyBorder="0" applyAlignment="0" applyProtection="0"/>
    <xf numFmtId="4" fontId="164" fillId="97" borderId="80" applyNumberFormat="0" applyProtection="0">
      <alignment vertical="center"/>
    </xf>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10" fillId="0" borderId="0">
      <alignment vertical="top"/>
    </xf>
    <xf numFmtId="0" fontId="15" fillId="0" borderId="0"/>
    <xf numFmtId="0" fontId="10" fillId="0" borderId="0" applyNumberForma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15"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0" fillId="0" borderId="0">
      <alignment vertical="top"/>
    </xf>
    <xf numFmtId="0" fontId="52" fillId="31" borderId="0" applyNumberFormat="0" applyBorder="0" applyAlignment="0" applyProtection="0"/>
    <xf numFmtId="0" fontId="52" fillId="31" borderId="0" applyNumberFormat="0" applyBorder="0" applyAlignment="0" applyProtection="0"/>
    <xf numFmtId="0" fontId="52" fillId="94"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5" fillId="7" borderId="0" applyNumberFormat="0" applyBorder="0" applyAlignment="0" applyProtection="0"/>
    <xf numFmtId="0" fontId="10" fillId="0" borderId="0">
      <alignment vertical="top"/>
    </xf>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3" fillId="20"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5" fillId="0" borderId="0"/>
    <xf numFmtId="0" fontId="10" fillId="0" borderId="0"/>
    <xf numFmtId="0" fontId="10" fillId="0" borderId="0">
      <alignment vertical="top"/>
    </xf>
    <xf numFmtId="0" fontId="10" fillId="0" borderId="0" applyNumberFormat="0" applyFill="0" applyBorder="0" applyAlignment="0" applyProtection="0"/>
    <xf numFmtId="0" fontId="52" fillId="82"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58" borderId="0" applyNumberFormat="0" applyBorder="0" applyAlignment="0" applyProtection="0"/>
    <xf numFmtId="0" fontId="168" fillId="0" borderId="0" applyNumberFormat="0" applyFill="0" applyBorder="0" applyProtection="0">
      <alignment vertical="top"/>
    </xf>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alignment vertical="top"/>
    </xf>
    <xf numFmtId="0" fontId="15"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 fillId="38" borderId="0" applyNumberFormat="0" applyBorder="0" applyAlignment="0" applyProtection="0"/>
    <xf numFmtId="0" fontId="15" fillId="0" borderId="0"/>
    <xf numFmtId="0" fontId="52" fillId="20"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9" fillId="0" borderId="0"/>
    <xf numFmtId="0" fontId="15"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79"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4" fontId="51" fillId="0" borderId="0" applyProtection="0">
      <alignment vertical="center"/>
    </xf>
    <xf numFmtId="0" fontId="10" fillId="0" borderId="0"/>
    <xf numFmtId="0" fontId="10" fillId="0" borderId="0"/>
    <xf numFmtId="0" fontId="10"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52" fillId="69"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211" fontId="10" fillId="0" borderId="0" applyFont="0" applyFill="0" applyBorder="0" applyAlignment="0" applyProtection="0"/>
    <xf numFmtId="180" fontId="116" fillId="97" borderId="14">
      <alignment horizontal="right" vertical="center" indent="1"/>
    </xf>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 fontId="116" fillId="97" borderId="14">
      <alignment horizontal="right" vertical="center" indent="1"/>
    </xf>
    <xf numFmtId="0" fontId="10" fillId="0" borderId="0"/>
    <xf numFmtId="0" fontId="15" fillId="0" borderId="0"/>
    <xf numFmtId="0" fontId="15" fillId="0" borderId="0"/>
    <xf numFmtId="0" fontId="5" fillId="0" borderId="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231" fontId="116" fillId="97" borderId="14">
      <alignment horizontal="right" vertical="center" indent="1"/>
    </xf>
    <xf numFmtId="0" fontId="10" fillId="0" borderId="0"/>
    <xf numFmtId="0" fontId="15"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81" borderId="0" applyNumberFormat="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20" borderId="0" applyNumberFormat="0" applyBorder="0" applyAlignment="0" applyProtection="0"/>
    <xf numFmtId="0" fontId="15" fillId="0" borderId="0"/>
    <xf numFmtId="0" fontId="10" fillId="0" borderId="0"/>
    <xf numFmtId="183" fontId="117" fillId="71"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223" fontId="123" fillId="0" borderId="0">
      <protection locked="0"/>
    </xf>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 fontId="163" fillId="0" borderId="0" applyNumberFormat="0" applyFill="0" applyBorder="0" applyAlignment="0" applyProtection="0">
      <alignment horizontal="center" vertical="top"/>
    </xf>
    <xf numFmtId="0" fontId="15" fillId="0" borderId="0"/>
    <xf numFmtId="228" fontId="10"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52" fillId="58" borderId="0" applyNumberFormat="0" applyBorder="0" applyAlignment="0" applyProtection="0"/>
    <xf numFmtId="0" fontId="10" fillId="0" borderId="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225" fontId="18"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52" fillId="74"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applyNumberFormat="0" applyFill="0" applyBorder="0" applyAlignment="0" applyProtection="0"/>
    <xf numFmtId="165" fontId="52" fillId="0" borderId="0" applyFont="0" applyFill="0" applyBorder="0" applyAlignment="0" applyProtection="0"/>
    <xf numFmtId="0" fontId="10" fillId="0" borderId="0"/>
    <xf numFmtId="0" fontId="5" fillId="0" borderId="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16" fillId="97" borderId="14">
      <alignment horizontal="right" vertical="center"/>
    </xf>
    <xf numFmtId="42" fontId="52" fillId="0" borderId="0" applyFont="0" applyFill="0" applyBorder="0" applyAlignment="0" applyProtection="0"/>
    <xf numFmtId="0" fontId="10" fillId="0" borderId="0"/>
    <xf numFmtId="0" fontId="10" fillId="0" borderId="0">
      <alignment vertical="top"/>
    </xf>
    <xf numFmtId="0" fontId="10" fillId="0" borderId="0"/>
    <xf numFmtId="197" fontId="10" fillId="0" borderId="0" applyFont="0" applyFill="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83" fontId="134" fillId="0" borderId="0" applyNumberFormat="0" applyFill="0" applyBorder="0" applyAlignment="0" applyProtection="0">
      <alignment vertical="top"/>
      <protection locked="0"/>
    </xf>
    <xf numFmtId="0" fontId="10" fillId="0" borderId="0"/>
    <xf numFmtId="0" fontId="5" fillId="47"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45" fillId="0" borderId="0" applyNumberForma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20" fillId="99" borderId="0" applyNumberFormat="0" applyBorder="0" applyAlignment="0" applyProtection="0"/>
    <xf numFmtId="0" fontId="52" fillId="74" borderId="0" applyNumberFormat="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45"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33" borderId="0" applyNumberFormat="0" applyBorder="0" applyAlignment="0" applyProtection="0"/>
    <xf numFmtId="176" fontId="72" fillId="0" borderId="0"/>
    <xf numFmtId="0" fontId="56"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165" fontId="52" fillId="0" borderId="0" applyFont="0" applyFill="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22" fillId="0" borderId="0" applyNumberFormat="0" applyFont="0" applyFill="0" applyBorder="0" applyAlignment="0" applyProtection="0">
      <alignment vertical="top"/>
    </xf>
    <xf numFmtId="0" fontId="56" fillId="98"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56"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21" fillId="0" borderId="0" applyNumberFormat="0" applyFill="0" applyBorder="0" applyAlignment="0" applyProtection="0">
      <alignment vertical="top"/>
      <protection locked="0"/>
    </xf>
    <xf numFmtId="0" fontId="5" fillId="0" borderId="0"/>
    <xf numFmtId="0" fontId="56" fillId="98" borderId="0" applyNumberFormat="0" applyBorder="0" applyAlignment="0" applyProtection="0"/>
    <xf numFmtId="0" fontId="15" fillId="0" borderId="0"/>
    <xf numFmtId="0" fontId="52" fillId="23" borderId="0" applyNumberFormat="0" applyBorder="0" applyAlignment="0" applyProtection="0"/>
    <xf numFmtId="0" fontId="180" fillId="61" borderId="71" applyNumberFormat="0" applyAlignment="0" applyProtection="0"/>
    <xf numFmtId="0" fontId="15" fillId="0" borderId="0"/>
    <xf numFmtId="0" fontId="15" fillId="0" borderId="0"/>
    <xf numFmtId="183" fontId="52" fillId="82"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178" fontId="121" fillId="0" borderId="0" applyNumberFormat="0" applyFill="0" applyBorder="0" applyAlignment="0" applyProtection="0">
      <alignment vertical="top"/>
      <protection locked="0"/>
    </xf>
    <xf numFmtId="0" fontId="5" fillId="0" borderId="0"/>
    <xf numFmtId="0" fontId="52" fillId="20"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5" fillId="0" borderId="0"/>
    <xf numFmtId="0" fontId="52" fillId="82" borderId="0" applyNumberFormat="0" applyBorder="0" applyAlignment="0" applyProtection="0"/>
    <xf numFmtId="0" fontId="10" fillId="0" borderId="0"/>
    <xf numFmtId="183" fontId="52" fillId="82" borderId="0" applyNumberFormat="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183" fontId="117" fillId="58"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2" fillId="74" borderId="0" applyNumberFormat="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 fontId="165" fillId="105" borderId="7" applyNumberFormat="0" applyBorder="0" applyAlignment="0">
      <alignment horizontal="center" vertical="top" wrapText="1"/>
      <protection hidden="1"/>
    </xf>
    <xf numFmtId="0" fontId="10"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31"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10" fillId="0" borderId="0"/>
    <xf numFmtId="0" fontId="52" fillId="71" borderId="0" applyNumberFormat="0" applyBorder="0" applyAlignment="0" applyProtection="0"/>
    <xf numFmtId="0" fontId="10" fillId="0" borderId="0"/>
    <xf numFmtId="0" fontId="15" fillId="0" borderId="0"/>
    <xf numFmtId="0" fontId="15" fillId="0" borderId="0"/>
    <xf numFmtId="0" fontId="5" fillId="0" borderId="0"/>
    <xf numFmtId="0" fontId="10"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 fillId="0" borderId="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10"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41" fontId="1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 fillId="0" borderId="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6" fillId="98"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applyNumberFormat="0" applyFill="0" applyBorder="0" applyAlignment="0" applyProtection="0"/>
    <xf numFmtId="0" fontId="10" fillId="0" borderId="0"/>
    <xf numFmtId="0" fontId="132" fillId="82" borderId="62" applyNumberFormat="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9" fillId="0" borderId="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79" fillId="0" borderId="0"/>
    <xf numFmtId="0" fontId="10" fillId="0" borderId="0"/>
    <xf numFmtId="0" fontId="10" fillId="0" borderId="0"/>
    <xf numFmtId="0" fontId="79" fillId="0" borderId="0"/>
    <xf numFmtId="0" fontId="10" fillId="0" borderId="0"/>
    <xf numFmtId="0" fontId="7" fillId="0" borderId="0" applyNumberFormat="0" applyFill="0" applyBorder="0" applyAlignment="0" applyProtection="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4" fontId="127" fillId="97" borderId="14">
      <alignment horizontal="right" vertical="center" indent="1"/>
    </xf>
    <xf numFmtId="0" fontId="10" fillId="0" borderId="0"/>
    <xf numFmtId="0" fontId="10" fillId="0" borderId="0"/>
    <xf numFmtId="0" fontId="52" fillId="81"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82" borderId="0" applyNumberFormat="0" applyBorder="0" applyAlignment="0" applyProtection="0"/>
    <xf numFmtId="0" fontId="56" fillId="111" borderId="0" applyNumberFormat="0" applyBorder="0" applyAlignment="0" applyProtection="0"/>
    <xf numFmtId="165" fontId="52" fillId="0" borderId="0" applyFont="0" applyFill="0" applyBorder="0" applyAlignment="0" applyProtection="0"/>
    <xf numFmtId="217" fontId="10" fillId="0" borderId="0" applyFont="0" applyFill="0" applyBorder="0" applyAlignment="0" applyProtection="0">
      <alignment wrapText="1"/>
    </xf>
    <xf numFmtId="0" fontId="79"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211"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82" borderId="0" applyNumberFormat="0" applyBorder="0" applyAlignment="0" applyProtection="0"/>
    <xf numFmtId="165" fontId="52" fillId="0" borderId="0" applyFont="0" applyFill="0" applyBorder="0" applyAlignment="0" applyProtection="0"/>
    <xf numFmtId="0" fontId="15" fillId="0" borderId="0"/>
    <xf numFmtId="0" fontId="79"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6" fillId="71"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79" fillId="0" borderId="0"/>
    <xf numFmtId="0" fontId="5" fillId="0" borderId="0"/>
    <xf numFmtId="0" fontId="10"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193" fontId="119"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210"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alignment vertical="top"/>
    </xf>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alignment vertical="top"/>
    </xf>
    <xf numFmtId="0" fontId="15" fillId="0" borderId="0"/>
    <xf numFmtId="0" fontId="10" fillId="0" borderId="0"/>
    <xf numFmtId="0" fontId="10" fillId="0" borderId="0"/>
    <xf numFmtId="0" fontId="10" fillId="0" borderId="0">
      <alignment vertical="top"/>
    </xf>
    <xf numFmtId="0" fontId="52"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0"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97" fontId="10" fillId="0" borderId="0" applyFont="0" applyFill="0" applyBorder="0" applyAlignment="0" applyProtection="0"/>
    <xf numFmtId="218" fontId="18"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6" fillId="82"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15" fillId="0" borderId="0"/>
    <xf numFmtId="193" fontId="119"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0" fontId="15" fillId="0" borderId="0"/>
    <xf numFmtId="0" fontId="79"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76"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3" fontId="156" fillId="0" borderId="18" applyNumberFormat="0" applyFill="0" applyBorder="0" applyAlignment="0" applyProtection="0">
      <protection hidden="1"/>
    </xf>
    <xf numFmtId="0" fontId="52" fillId="11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0" fillId="0" borderId="0">
      <alignment vertical="top"/>
    </xf>
    <xf numFmtId="0" fontId="10" fillId="0" borderId="0"/>
    <xf numFmtId="0" fontId="10" fillId="0" borderId="0"/>
    <xf numFmtId="0" fontId="10" fillId="0" borderId="0"/>
    <xf numFmtId="0" fontId="5" fillId="0" borderId="0"/>
    <xf numFmtId="197" fontId="10" fillId="0" borderId="0" applyFont="0" applyFill="0" applyBorder="0" applyAlignment="0" applyProtection="0"/>
    <xf numFmtId="0" fontId="10" fillId="0" borderId="0">
      <alignment vertical="top"/>
    </xf>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7" fontId="10"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7"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applyNumberFormat="0" applyFill="0" applyBorder="0" applyAlignment="0" applyProtection="0"/>
    <xf numFmtId="0" fontId="15" fillId="0" borderId="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231" fontId="127" fillId="97" borderId="14">
      <alignment horizontal="right" vertical="center" indent="1"/>
    </xf>
    <xf numFmtId="0" fontId="10" fillId="0" borderId="0"/>
    <xf numFmtId="0" fontId="10" fillId="0" borderId="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191" fontId="127" fillId="97" borderId="14">
      <alignment horizontal="right" vertical="center" indent="1"/>
    </xf>
    <xf numFmtId="0" fontId="10" fillId="0" borderId="0"/>
    <xf numFmtId="0" fontId="10" fillId="0" borderId="0"/>
    <xf numFmtId="0" fontId="52" fillId="81"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178" fontId="169" fillId="0" borderId="0" applyNumberFormat="0" applyFill="0" applyBorder="0" applyAlignment="0" applyProtection="0">
      <alignment vertical="top"/>
      <protection locked="0"/>
    </xf>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211"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211" fontId="10" fillId="0" borderId="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42" fontId="10" fillId="0" borderId="0" applyFont="0" applyFill="0" applyBorder="0" applyAlignment="0" applyProtection="0"/>
    <xf numFmtId="0" fontId="10" fillId="0" borderId="0" applyNumberFormat="0" applyFill="0" applyBorder="0" applyAlignment="0" applyProtection="0"/>
    <xf numFmtId="0" fontId="53" fillId="33" borderId="0" applyNumberFormat="0" applyBorder="0" applyAlignment="0" applyProtection="0"/>
    <xf numFmtId="0" fontId="10" fillId="0" borderId="0" applyNumberFormat="0" applyFill="0" applyBorder="0" applyAlignment="0" applyProtection="0"/>
    <xf numFmtId="228"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94" borderId="0" applyNumberFormat="0" applyFont="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228" fontId="10" fillId="0" borderId="0" applyFont="0" applyFill="0" applyBorder="0" applyAlignment="0" applyProtection="0"/>
    <xf numFmtId="165" fontId="52" fillId="0" borderId="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5" fillId="0" borderId="0"/>
    <xf numFmtId="0" fontId="15"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228" fontId="10" fillId="0" borderId="0" applyFont="0" applyFill="0" applyBorder="0" applyAlignment="0" applyProtection="0"/>
    <xf numFmtId="0" fontId="10"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3" fillId="23" borderId="0" applyNumberFormat="0" applyBorder="0" applyAlignment="0" applyProtection="0"/>
    <xf numFmtId="0" fontId="10"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86" fillId="0" borderId="0" applyNumberFormat="0" applyFill="0" applyBorder="0" applyProtection="0">
      <alignment horizontal="centerContinuous"/>
    </xf>
    <xf numFmtId="0" fontId="52" fillId="27" borderId="0" applyNumberFormat="0" applyBorder="0" applyAlignment="0" applyProtection="0"/>
    <xf numFmtId="0" fontId="52" fillId="27" borderId="0" applyNumberFormat="0" applyBorder="0" applyAlignment="0" applyProtection="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52" fillId="33" borderId="0" applyNumberFormat="0" applyBorder="0" applyAlignment="0" applyProtection="0"/>
    <xf numFmtId="180" fontId="10"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2" fillId="33" borderId="0" applyNumberFormat="0" applyBorder="0" applyAlignment="0" applyProtection="0"/>
    <xf numFmtId="0" fontId="10" fillId="0" borderId="0"/>
    <xf numFmtId="0" fontId="10" fillId="0" borderId="0"/>
    <xf numFmtId="0" fontId="5" fillId="0" borderId="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5" fillId="0" borderId="0"/>
    <xf numFmtId="0" fontId="15" fillId="0" borderId="0"/>
    <xf numFmtId="0" fontId="10" fillId="0" borderId="0"/>
    <xf numFmtId="0" fontId="52" fillId="82"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83" fontId="52" fillId="20"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3" fillId="20" borderId="0" applyNumberFormat="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52" fillId="82"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45"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6" fillId="58" borderId="0" applyNumberFormat="0" applyBorder="0" applyAlignment="0" applyProtection="0"/>
    <xf numFmtId="0" fontId="10" fillId="0" borderId="0"/>
    <xf numFmtId="0" fontId="15" fillId="0" borderId="0"/>
    <xf numFmtId="0" fontId="145" fillId="0" borderId="0" applyNumberFormat="0" applyFill="0" applyBorder="0" applyAlignment="0" applyProtection="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6" fillId="88" borderId="0" applyNumberFormat="0" applyBorder="0" applyAlignment="0" applyProtection="0"/>
    <xf numFmtId="0" fontId="52" fillId="69"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45"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94" borderId="0" applyNumberFormat="0" applyFont="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94" borderId="0" applyNumberFormat="0" applyFont="0" applyAlignment="0" applyProtection="0"/>
    <xf numFmtId="0" fontId="1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94" borderId="0" applyNumberFormat="0" applyFont="0" applyAlignment="0" applyProtection="0"/>
    <xf numFmtId="183" fontId="52" fillId="74"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6" fillId="94" borderId="0" applyNumberFormat="0" applyBorder="0" applyAlignment="0" applyProtection="0"/>
    <xf numFmtId="0" fontId="10" fillId="94" borderId="0" applyNumberFormat="0" applyFon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165" fontId="52" fillId="0" borderId="0" applyFont="0" applyFill="0" applyBorder="0" applyAlignment="0" applyProtection="0"/>
    <xf numFmtId="183" fontId="138" fillId="0" borderId="85"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242" fontId="119"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applyNumberForma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165" fontId="6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9" fillId="109" borderId="80" applyNumberFormat="0" applyProtection="0">
      <alignment horizontal="left" vertical="center" indent="1"/>
    </xf>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applyNumberFormat="0" applyFill="0" applyBorder="0" applyAlignment="0" applyProtection="0"/>
    <xf numFmtId="183" fontId="56" fillId="25" borderId="0" applyNumberFormat="0" applyBorder="0" applyAlignment="0" applyProtection="0"/>
    <xf numFmtId="208" fontId="10"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93" fillId="82" borderId="62" applyNumberFormat="0" applyAlignment="0" applyProtection="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58" borderId="0" applyNumberFormat="0" applyBorder="0" applyAlignment="0" applyProtection="0"/>
    <xf numFmtId="218" fontId="114" fillId="0" borderId="0" applyFill="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8" fillId="0" borderId="0"/>
    <xf numFmtId="0" fontId="56" fillId="82" borderId="0" applyNumberFormat="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61" fillId="0" borderId="0" applyNumberFormat="0" applyFill="0" applyBorder="0" applyAlignment="0" applyProtection="0">
      <alignment vertical="top"/>
      <protection locked="0"/>
    </xf>
    <xf numFmtId="0" fontId="10" fillId="0" borderId="0" applyNumberFormat="0" applyFill="0" applyBorder="0" applyAlignment="0" applyProtection="0"/>
    <xf numFmtId="0" fontId="15" fillId="0" borderId="0"/>
    <xf numFmtId="0" fontId="52" fillId="82"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15" fillId="0" borderId="0"/>
    <xf numFmtId="0" fontId="52" fillId="82"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3" fillId="20" borderId="0" applyNumberFormat="0" applyBorder="0" applyAlignment="0" applyProtection="0"/>
    <xf numFmtId="0" fontId="15"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4" fontId="53"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65" fontId="65" fillId="0" borderId="0" applyFont="0" applyFill="0" applyBorder="0" applyAlignment="0" applyProtection="0"/>
    <xf numFmtId="43" fontId="15"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43" fontId="10"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 fillId="0" borderId="0"/>
    <xf numFmtId="0" fontId="56" fillId="82" borderId="0" applyNumberFormat="0" applyBorder="0" applyAlignment="0" applyProtection="0"/>
    <xf numFmtId="0" fontId="176"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53"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52" fillId="3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5" fillId="0" borderId="0"/>
    <xf numFmtId="178"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218" fontId="119" fillId="0" borderId="0" applyFont="0" applyFill="0" applyBorder="0" applyAlignment="0" applyProtection="0"/>
    <xf numFmtId="0" fontId="5" fillId="5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52" fillId="69" borderId="0" applyNumberFormat="0" applyBorder="0" applyAlignment="0" applyProtection="0"/>
    <xf numFmtId="0" fontId="10" fillId="0" borderId="0"/>
    <xf numFmtId="218" fontId="119" fillId="0" borderId="0" applyFont="0" applyFill="0" applyBorder="0" applyAlignment="0" applyProtection="0"/>
    <xf numFmtId="0" fontId="52" fillId="31" borderId="0" applyNumberFormat="0" applyBorder="0" applyAlignment="0" applyProtection="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83" fontId="52" fillId="81"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65" fillId="0" borderId="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74" borderId="0" applyNumberFormat="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183" fontId="160"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60"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83" fontId="117" fillId="58"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178" fontId="126" fillId="0" borderId="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17" fillId="58" borderId="0" applyNumberFormat="0" applyBorder="0" applyAlignment="0" applyProtection="0"/>
    <xf numFmtId="0" fontId="52" fillId="2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21" fillId="0" borderId="0" applyNumberFormat="0" applyFill="0" applyBorder="0" applyAlignment="0" applyProtection="0">
      <alignment vertical="top"/>
      <protection locked="0"/>
    </xf>
    <xf numFmtId="0" fontId="10" fillId="0" borderId="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83" fontId="121" fillId="0" borderId="0" applyNumberFormat="0" applyFill="0" applyBorder="0" applyAlignment="0" applyProtection="0">
      <alignment vertical="top"/>
      <protection locked="0"/>
    </xf>
    <xf numFmtId="165" fontId="52" fillId="0" borderId="0" applyFont="0" applyFill="0" applyBorder="0" applyAlignment="0" applyProtection="0"/>
    <xf numFmtId="0" fontId="52" fillId="20" borderId="0" applyNumberFormat="0" applyBorder="0" applyAlignment="0" applyProtection="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46" fillId="86" borderId="75" applyNumberFormat="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5" fillId="37" borderId="65"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69" fillId="0" borderId="0" applyNumberFormat="0" applyFill="0" applyBorder="0" applyAlignment="0" applyProtection="0">
      <alignment vertical="top"/>
      <protection locked="0"/>
    </xf>
    <xf numFmtId="0" fontId="10"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xf numFmtId="208" fontId="10" fillId="0" borderId="0" applyFont="0" applyFill="0" applyBorder="0" applyAlignment="0" applyProtection="0"/>
    <xf numFmtId="0" fontId="10" fillId="0" borderId="0"/>
    <xf numFmtId="0" fontId="5" fillId="0" borderId="0"/>
    <xf numFmtId="208" fontId="10" fillId="0" borderId="0" applyFont="0" applyFill="0" applyBorder="0" applyAlignment="0" applyProtection="0"/>
    <xf numFmtId="208" fontId="10" fillId="0" borderId="0" applyFont="0" applyFill="0" applyBorder="0" applyAlignment="0" applyProtection="0"/>
    <xf numFmtId="0" fontId="52" fillId="31"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208" fontId="10" fillId="0" borderId="0" applyFont="0" applyFill="0" applyBorder="0" applyAlignment="0" applyProtection="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10" fillId="0" borderId="0"/>
    <xf numFmtId="200" fontId="10" fillId="0" borderId="0" applyFont="0" applyFill="0" applyBorder="0" applyProtection="0">
      <alignment horizontal="right"/>
    </xf>
    <xf numFmtId="200" fontId="10" fillId="0" borderId="0" applyFont="0" applyFill="0" applyBorder="0" applyProtection="0">
      <alignment horizontal="right"/>
    </xf>
    <xf numFmtId="0" fontId="10" fillId="0" borderId="0"/>
    <xf numFmtId="0" fontId="5" fillId="0" borderId="0"/>
    <xf numFmtId="200" fontId="10" fillId="0" borderId="0" applyFont="0" applyFill="0" applyBorder="0" applyProtection="0">
      <alignment horizontal="right"/>
    </xf>
    <xf numFmtId="0" fontId="15" fillId="0" borderId="0"/>
    <xf numFmtId="43" fontId="10" fillId="0" borderId="0" applyFont="0" applyFill="0" applyBorder="0" applyAlignment="0" applyProtection="0"/>
    <xf numFmtId="0" fontId="5" fillId="0" borderId="0"/>
    <xf numFmtId="200" fontId="10" fillId="0" borderId="0" applyFont="0" applyFill="0" applyBorder="0" applyProtection="0">
      <alignment horizontal="right"/>
    </xf>
    <xf numFmtId="0" fontId="15" fillId="0" borderId="0"/>
    <xf numFmtId="200" fontId="10" fillId="0" borderId="0" applyFont="0" applyFill="0" applyBorder="0" applyProtection="0">
      <alignment horizontal="right"/>
    </xf>
    <xf numFmtId="0" fontId="56" fillId="23" borderId="0" applyNumberFormat="0" applyBorder="0" applyAlignment="0" applyProtection="0"/>
    <xf numFmtId="0" fontId="10" fillId="0" borderId="0"/>
    <xf numFmtId="0" fontId="10" fillId="0" borderId="0"/>
    <xf numFmtId="0" fontId="10" fillId="0" borderId="0"/>
    <xf numFmtId="0" fontId="15" fillId="0" borderId="0"/>
    <xf numFmtId="0" fontId="52" fillId="71" borderId="72" applyNumberFormat="0" applyFont="0" applyAlignment="0" applyProtection="0"/>
    <xf numFmtId="0" fontId="56" fillId="82" borderId="0" applyNumberFormat="0" applyBorder="0" applyAlignment="0" applyProtection="0"/>
    <xf numFmtId="0" fontId="15" fillId="0" borderId="0"/>
    <xf numFmtId="200" fontId="10" fillId="0" borderId="0" applyFont="0" applyFill="0" applyBorder="0" applyProtection="0">
      <alignment horizontal="right"/>
    </xf>
    <xf numFmtId="0" fontId="10" fillId="0" borderId="0" applyNumberFormat="0" applyFill="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183" fontId="15" fillId="0" borderId="0"/>
    <xf numFmtId="183" fontId="15" fillId="0" borderId="0"/>
    <xf numFmtId="165" fontId="52" fillId="0" borderId="0" applyFon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 fillId="47" borderId="0" applyNumberFormat="0" applyBorder="0" applyAlignment="0" applyProtection="0"/>
    <xf numFmtId="0" fontId="52" fillId="0" borderId="0" applyNumberFormat="0" applyFont="0" applyFill="0" applyBorder="0" applyAlignment="0" applyProtection="0"/>
    <xf numFmtId="0" fontId="88" fillId="0" borderId="0" applyNumberFormat="0" applyFont="0" applyFill="0" applyBorder="0" applyAlignment="0" applyProtection="0">
      <alignment horizontal="left" vertical="top"/>
    </xf>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38" fontId="189" fillId="0" borderId="0" applyFill="0" applyBorder="0" applyAlignment="0">
      <protection locked="0"/>
    </xf>
    <xf numFmtId="0" fontId="15" fillId="0" borderId="0"/>
    <xf numFmtId="0" fontId="52" fillId="20"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178" fontId="88" fillId="0" borderId="0" applyNumberFormat="0" applyFont="0" applyFill="0" applyBorder="0" applyAlignment="0" applyProtection="0">
      <alignment horizontal="left" vertical="top"/>
    </xf>
    <xf numFmtId="0" fontId="7" fillId="0" borderId="0" applyNumberForma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183" fontId="18"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74"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5" fontId="5" fillId="0" borderId="0" applyFon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178" fontId="88"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20" borderId="0" applyNumberFormat="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26" fillId="0" borderId="0"/>
    <xf numFmtId="0" fontId="10" fillId="0" borderId="0"/>
    <xf numFmtId="0" fontId="52" fillId="31"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xf numFmtId="0" fontId="15" fillId="0" borderId="0"/>
    <xf numFmtId="0" fontId="10" fillId="0" borderId="0" applyNumberFormat="0" applyFill="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52" fillId="5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68" fillId="0" borderId="0" applyNumberFormat="0" applyFill="0" applyBorder="0" applyProtection="0">
      <alignment vertical="top"/>
    </xf>
    <xf numFmtId="0" fontId="168" fillId="0" borderId="0" applyNumberFormat="0" applyFill="0" applyBorder="0" applyProtection="0">
      <alignment vertical="top"/>
    </xf>
    <xf numFmtId="0" fontId="168" fillId="0" borderId="0" applyNumberFormat="0" applyFill="0" applyBorder="0" applyProtection="0">
      <alignment vertical="top"/>
    </xf>
    <xf numFmtId="0" fontId="10" fillId="0" borderId="0"/>
    <xf numFmtId="0" fontId="10" fillId="0" borderId="0"/>
    <xf numFmtId="0" fontId="52" fillId="58" borderId="0" applyNumberFormat="0" applyBorder="0" applyAlignment="0" applyProtection="0"/>
    <xf numFmtId="0" fontId="168" fillId="0" borderId="0" applyNumberFormat="0" applyFill="0" applyBorder="0" applyProtection="0">
      <alignment vertical="top"/>
    </xf>
    <xf numFmtId="0" fontId="10" fillId="0" borderId="0"/>
    <xf numFmtId="0" fontId="52" fillId="58" borderId="0" applyNumberFormat="0" applyBorder="0" applyAlignment="0" applyProtection="0"/>
    <xf numFmtId="0" fontId="52" fillId="58" borderId="0" applyNumberFormat="0" applyBorder="0" applyAlignment="0" applyProtection="0"/>
    <xf numFmtId="0" fontId="190" fillId="0" borderId="89" applyNumberFormat="0" applyFill="0" applyAlignment="0" applyProtection="0"/>
    <xf numFmtId="0" fontId="52" fillId="33"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28" fillId="0" borderId="90" applyNumberFormat="0" applyFill="0" applyProtection="0">
      <alignment horizontal="center"/>
    </xf>
    <xf numFmtId="0" fontId="52" fillId="0" borderId="0" applyNumberFormat="0" applyFont="0" applyFill="0" applyBorder="0" applyAlignment="0" applyProtection="0"/>
    <xf numFmtId="178" fontId="88" fillId="0" borderId="0" applyNumberFormat="0" applyFont="0" applyFill="0" applyBorder="0" applyAlignment="0" applyProtection="0"/>
    <xf numFmtId="0" fontId="52" fillId="20" borderId="0" applyNumberFormat="0" applyBorder="0" applyAlignment="0" applyProtection="0"/>
    <xf numFmtId="0" fontId="10" fillId="0" borderId="0"/>
    <xf numFmtId="0" fontId="15" fillId="0" borderId="0"/>
    <xf numFmtId="0" fontId="10" fillId="0" borderId="0"/>
    <xf numFmtId="0" fontId="15" fillId="0" borderId="0"/>
    <xf numFmtId="183" fontId="10" fillId="0" borderId="0"/>
    <xf numFmtId="0" fontId="10" fillId="0" borderId="0"/>
    <xf numFmtId="0" fontId="10" fillId="0" borderId="0"/>
    <xf numFmtId="0" fontId="15" fillId="0" borderId="0"/>
    <xf numFmtId="0" fontId="10" fillId="0" borderId="0"/>
    <xf numFmtId="183"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178" fontId="10" fillId="0" borderId="0"/>
    <xf numFmtId="0" fontId="88" fillId="0" borderId="0" applyNumberFormat="0" applyFont="0" applyFill="0" applyBorder="0" applyAlignment="0" applyProtection="0">
      <alignment vertical="top"/>
    </xf>
    <xf numFmtId="0" fontId="56" fillId="98"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218" fontId="119" fillId="0" borderId="0" applyFont="0" applyFill="0" applyBorder="0" applyAlignment="0" applyProtection="0"/>
    <xf numFmtId="0" fontId="52" fillId="112" borderId="0" applyNumberFormat="0" applyBorder="0" applyAlignment="0" applyProtection="0"/>
    <xf numFmtId="0" fontId="15" fillId="0" borderId="0"/>
    <xf numFmtId="0" fontId="52" fillId="33" borderId="0" applyNumberFormat="0" applyBorder="0" applyAlignment="0" applyProtection="0"/>
    <xf numFmtId="0" fontId="52" fillId="31" borderId="0" applyNumberFormat="0" applyBorder="0" applyAlignment="0" applyProtection="0"/>
    <xf numFmtId="218" fontId="18" fillId="0" borderId="0" applyFont="0" applyFill="0" applyBorder="0" applyAlignment="0" applyProtection="0"/>
    <xf numFmtId="0" fontId="10" fillId="0" borderId="0"/>
    <xf numFmtId="0" fontId="10" fillId="0" borderId="0"/>
    <xf numFmtId="0" fontId="10" fillId="0" borderId="0"/>
    <xf numFmtId="239" fontId="174" fillId="0" borderId="0"/>
    <xf numFmtId="0" fontId="15" fillId="0" borderId="0"/>
    <xf numFmtId="0" fontId="15" fillId="0" borderId="0"/>
    <xf numFmtId="193" fontId="119"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93" fontId="18" fillId="0" borderId="0" applyFont="0" applyFill="0" applyBorder="0" applyAlignment="0" applyProtection="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93" fontId="119" fillId="0" borderId="0" applyFont="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93" fontId="119"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5" fillId="0" borderId="0"/>
    <xf numFmtId="0" fontId="52" fillId="31"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53" fillId="82"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165" fontId="5" fillId="0" borderId="0" applyFont="0" applyFill="0" applyBorder="0" applyAlignment="0" applyProtection="0"/>
    <xf numFmtId="43" fontId="15" fillId="0" borderId="0" applyFont="0" applyFill="0" applyBorder="0" applyAlignment="0" applyProtection="0"/>
    <xf numFmtId="0" fontId="10" fillId="0" borderId="0"/>
    <xf numFmtId="0" fontId="52" fillId="20"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5" fillId="44" borderId="0" applyNumberFormat="0" applyBorder="0" applyAlignment="0" applyProtection="0"/>
    <xf numFmtId="0" fontId="52" fillId="33"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74"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74" borderId="0" applyNumberFormat="0" applyBorder="0" applyAlignment="0" applyProtection="0"/>
    <xf numFmtId="0" fontId="15" fillId="0" borderId="0"/>
    <xf numFmtId="0" fontId="52" fillId="20"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 fillId="0" borderId="0"/>
    <xf numFmtId="0" fontId="7"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3"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56" fillId="73" borderId="0" applyNumberFormat="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 fillId="47"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43"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43"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24" fillId="11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178" fontId="124" fillId="117" borderId="0" applyNumberFormat="0" applyBorder="0" applyAlignment="0" applyProtection="0"/>
    <xf numFmtId="0" fontId="52" fillId="20"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17"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178"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5" fillId="0" borderId="0"/>
    <xf numFmtId="0" fontId="10" fillId="0" borderId="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95" fontId="114" fillId="0" borderId="0" applyFill="0" applyBorder="0" applyAlignment="0" applyProtection="0"/>
    <xf numFmtId="0" fontId="52" fillId="33" borderId="0" applyNumberFormat="0" applyBorder="0" applyAlignment="0" applyProtection="0"/>
    <xf numFmtId="0" fontId="15" fillId="0" borderId="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3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52" fillId="74"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52" fillId="2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83" fontId="52" fillId="33"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6" fillId="98" borderId="0" applyNumberFormat="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58" borderId="0" applyNumberFormat="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6" fillId="98" borderId="0" applyNumberFormat="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183" fontId="52" fillId="3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6" fillId="98"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165" fontId="52" fillId="0" borderId="0" applyFont="0" applyFill="0" applyBorder="0" applyAlignment="0" applyProtection="0"/>
    <xf numFmtId="0" fontId="56" fillId="98" borderId="0" applyNumberFormat="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2" fillId="11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 fillId="4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83" fontId="117" fillId="58"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10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56" fillId="98"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17" fillId="58"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6" fillId="98"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83" fontId="52" fillId="20" borderId="0" applyNumberFormat="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178" fontId="88" fillId="0" borderId="0" applyNumberFormat="0" applyFont="0" applyFill="0" applyBorder="0" applyAlignment="0" applyProtection="0">
      <alignment vertical="top"/>
    </xf>
    <xf numFmtId="0" fontId="52" fillId="20" borderId="0" applyNumberFormat="0" applyBorder="0" applyAlignment="0" applyProtection="0"/>
    <xf numFmtId="165" fontId="52" fillId="0" borderId="0" applyFont="0" applyFill="0" applyBorder="0" applyAlignment="0" applyProtection="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 fillId="0" borderId="0"/>
    <xf numFmtId="0" fontId="56" fillId="9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74"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38" fillId="0" borderId="85" applyProtection="0"/>
    <xf numFmtId="0" fontId="5" fillId="0" borderId="0"/>
    <xf numFmtId="0" fontId="56" fillId="9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78" fontId="138" fillId="0" borderId="85" applyProtection="0"/>
    <xf numFmtId="0" fontId="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6" fillId="73" borderId="0" applyNumberFormat="0" applyBorder="0" applyAlignment="0" applyProtection="0"/>
    <xf numFmtId="0" fontId="10" fillId="0" borderId="0"/>
    <xf numFmtId="183" fontId="117" fillId="31"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183" fontId="120" fillId="2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20" fillId="23"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78" fontId="122" fillId="0" borderId="0" applyNumberFormat="0" applyFont="0" applyFill="0" applyBorder="0" applyAlignment="0" applyProtection="0">
      <alignment vertical="top"/>
    </xf>
    <xf numFmtId="0" fontId="52" fillId="20" borderId="0" applyNumberFormat="0" applyBorder="0" applyAlignment="0" applyProtection="0"/>
    <xf numFmtId="0" fontId="5" fillId="37" borderId="65"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91"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213" fontId="65" fillId="0" borderId="0"/>
    <xf numFmtId="0" fontId="10" fillId="0" borderId="0"/>
    <xf numFmtId="0" fontId="10" fillId="0" borderId="0"/>
    <xf numFmtId="225" fontId="18" fillId="0" borderId="0" applyFont="0" applyFill="0" applyBorder="0" applyAlignment="0" applyProtection="0"/>
    <xf numFmtId="0" fontId="10" fillId="0" borderId="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178" fontId="60" fillId="0" borderId="0" applyNumberFormat="0" applyFill="0" applyBorder="0" applyAlignment="0" applyProtection="0"/>
    <xf numFmtId="0" fontId="15" fillId="0" borderId="0"/>
    <xf numFmtId="0" fontId="15" fillId="0" borderId="0"/>
    <xf numFmtId="0" fontId="56" fillId="8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83" fontId="105" fillId="0" borderId="79" applyNumberFormat="0" applyFill="0" applyAlignment="0" applyProtection="0"/>
    <xf numFmtId="0" fontId="10" fillId="0" borderId="0"/>
    <xf numFmtId="0" fontId="10" fillId="0" borderId="0"/>
    <xf numFmtId="0" fontId="15" fillId="0" borderId="0"/>
    <xf numFmtId="0" fontId="52" fillId="20"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10" fillId="0" borderId="0"/>
    <xf numFmtId="183" fontId="73" fillId="0" borderId="78" applyNumberFormat="0" applyFill="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65" fontId="52" fillId="0" borderId="0" applyFont="0" applyFill="0" applyBorder="0" applyAlignment="0" applyProtection="0"/>
    <xf numFmtId="0" fontId="117" fillId="31"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0" borderId="0" applyNumberFormat="0" applyFont="0" applyFill="0" applyBorder="0" applyAlignment="0" applyProtection="0"/>
    <xf numFmtId="0" fontId="122" fillId="0" borderId="0" applyNumberFormat="0" applyFont="0" applyFill="0" applyBorder="0" applyAlignment="0" applyProtection="0">
      <alignment vertical="top"/>
    </xf>
    <xf numFmtId="0" fontId="56" fillId="98" borderId="0" applyNumberFormat="0" applyBorder="0" applyAlignment="0" applyProtection="0"/>
    <xf numFmtId="0" fontId="15" fillId="0" borderId="0"/>
    <xf numFmtId="0" fontId="52" fillId="58"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0"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78" fontId="122" fillId="0" borderId="0" applyNumberFormat="0" applyFont="0" applyFill="0" applyBorder="0" applyAlignment="0" applyProtection="0">
      <alignment vertical="top"/>
    </xf>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183" fontId="10" fillId="0" borderId="0"/>
    <xf numFmtId="0" fontId="5"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15" fillId="0" borderId="0"/>
    <xf numFmtId="0" fontId="10" fillId="0" borderId="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88" fillId="0" borderId="0" applyNumberFormat="0" applyFont="0" applyFill="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20"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183" fontId="124" fillId="101" borderId="0" applyNumberFormat="0" applyBorder="0" applyAlignment="0" applyProtection="0"/>
    <xf numFmtId="0" fontId="15" fillId="0" borderId="0"/>
    <xf numFmtId="0" fontId="15" fillId="0" borderId="0"/>
    <xf numFmtId="0" fontId="10" fillId="0" borderId="0"/>
    <xf numFmtId="0" fontId="5" fillId="0" borderId="0"/>
    <xf numFmtId="0" fontId="56" fillId="98"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52" fillId="27" borderId="0" applyNumberFormat="0" applyBorder="0" applyAlignment="0" applyProtection="0"/>
    <xf numFmtId="165" fontId="10" fillId="0" borderId="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58"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83" fontId="52" fillId="58" borderId="0" applyNumberFormat="0" applyBorder="0" applyAlignment="0" applyProtection="0"/>
    <xf numFmtId="0" fontId="15" fillId="0" borderId="0"/>
    <xf numFmtId="0" fontId="15" fillId="0" borderId="0"/>
    <xf numFmtId="0" fontId="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56" fillId="58"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183" fontId="117" fillId="97" borderId="0" applyNumberFormat="0" applyBorder="0" applyAlignment="0" applyProtection="0"/>
    <xf numFmtId="0" fontId="10" fillId="0" borderId="0"/>
    <xf numFmtId="0" fontId="10" fillId="0" borderId="0"/>
    <xf numFmtId="0" fontId="5" fillId="0" borderId="0"/>
    <xf numFmtId="0" fontId="52" fillId="0" borderId="0" applyNumberFormat="0" applyFon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94" fontId="5" fillId="0" borderId="0" applyFont="0" applyFill="0" applyBorder="0" applyAlignment="0" applyProtection="0"/>
    <xf numFmtId="0" fontId="15" fillId="0" borderId="0"/>
    <xf numFmtId="176" fontId="65" fillId="0" borderId="0"/>
    <xf numFmtId="0" fontId="15" fillId="0" borderId="0"/>
    <xf numFmtId="0" fontId="15" fillId="0" borderId="0"/>
    <xf numFmtId="0" fontId="10" fillId="0" borderId="0"/>
    <xf numFmtId="0" fontId="10" fillId="0" borderId="0"/>
    <xf numFmtId="225" fontId="119"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42" fontId="52" fillId="0" borderId="0" applyFont="0" applyFill="0" applyBorder="0" applyAlignment="0" applyProtection="0"/>
    <xf numFmtId="0" fontId="15" fillId="0" borderId="0"/>
    <xf numFmtId="0" fontId="52"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01" fontId="10" fillId="0" borderId="0">
      <protection locked="0"/>
    </xf>
    <xf numFmtId="0" fontId="10" fillId="0" borderId="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5" fillId="0" borderId="0"/>
    <xf numFmtId="0" fontId="52" fillId="27" borderId="0" applyNumberFormat="0" applyBorder="0" applyAlignment="0" applyProtection="0"/>
    <xf numFmtId="0" fontId="10"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0" fontId="56" fillId="27"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 fillId="0" borderId="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 fillId="0" borderId="0"/>
    <xf numFmtId="0" fontId="5" fillId="51"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183"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applyFont="0" applyFill="0" applyBorder="0" applyAlignment="0" applyProtection="0"/>
    <xf numFmtId="42"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15" fillId="0" borderId="0"/>
    <xf numFmtId="0" fontId="7" fillId="0" borderId="0" applyNumberFormat="0" applyFill="0" applyBorder="0" applyAlignment="0" applyProtection="0"/>
    <xf numFmtId="183" fontId="52" fillId="31" borderId="0" applyNumberFormat="0" applyBorder="0" applyAlignment="0" applyProtection="0"/>
    <xf numFmtId="0" fontId="10" fillId="0" borderId="0"/>
    <xf numFmtId="0" fontId="10" fillId="0" borderId="0"/>
    <xf numFmtId="0" fontId="52" fillId="74" borderId="0" applyNumberFormat="0" applyBorder="0" applyAlignment="0" applyProtection="0"/>
    <xf numFmtId="167" fontId="65" fillId="0" borderId="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15" fillId="0" borderId="0"/>
    <xf numFmtId="178" fontId="154"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6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52" fillId="74"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15" fillId="0" borderId="0"/>
    <xf numFmtId="0" fontId="15" fillId="0" borderId="0"/>
    <xf numFmtId="0" fontId="52" fillId="69" borderId="0" applyNumberFormat="0" applyBorder="0" applyAlignment="0" applyProtection="0"/>
    <xf numFmtId="3" fontId="10" fillId="0" borderId="0" applyFill="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53" fillId="74" borderId="0" applyNumberFormat="0" applyBorder="0" applyAlignment="0" applyProtection="0"/>
    <xf numFmtId="0" fontId="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52" fillId="74" borderId="0" applyNumberFormat="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74" borderId="0" applyNumberFormat="0" applyBorder="0" applyAlignment="0" applyProtection="0"/>
    <xf numFmtId="0" fontId="15" fillId="0" borderId="0"/>
    <xf numFmtId="0" fontId="53"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0" fillId="0" borderId="0"/>
    <xf numFmtId="0" fontId="56" fillId="82"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0" fontId="10" fillId="0" borderId="0"/>
    <xf numFmtId="0" fontId="53" fillId="74" borderId="0" applyNumberFormat="0" applyBorder="0" applyAlignment="0" applyProtection="0"/>
    <xf numFmtId="224" fontId="53" fillId="0" borderId="0" applyFont="0" applyFill="0" applyBorder="0" applyAlignment="0" applyProtection="0">
      <alignment vertical="top"/>
    </xf>
    <xf numFmtId="0" fontId="10" fillId="0" borderId="0"/>
    <xf numFmtId="165" fontId="52"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74" borderId="0" applyNumberFormat="0" applyBorder="0" applyAlignment="0" applyProtection="0"/>
    <xf numFmtId="0" fontId="52" fillId="116"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17" fillId="74" borderId="0" applyNumberFormat="0" applyBorder="0" applyAlignment="0" applyProtection="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183" fontId="117" fillId="94"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17" fillId="94"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6" fillId="82"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2" fillId="112"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58" borderId="0" applyNumberFormat="0" applyBorder="0" applyAlignment="0" applyProtection="0"/>
    <xf numFmtId="0" fontId="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0" fontId="52" fillId="69" borderId="0" applyNumberFormat="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6" fillId="23" borderId="0" applyNumberFormat="0" applyBorder="0" applyAlignment="0" applyProtection="0"/>
    <xf numFmtId="42" fontId="10" fillId="0" borderId="0" applyFont="0" applyFill="0" applyBorder="0" applyAlignment="0" applyProtection="0"/>
    <xf numFmtId="165" fontId="5" fillId="0" borderId="0" applyFont="0" applyFill="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3" fontId="5"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52" fillId="69" borderId="0" applyNumberFormat="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3"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61" borderId="0" applyNumberFormat="0" applyBorder="0" applyAlignment="0" applyProtection="0"/>
    <xf numFmtId="0" fontId="15" fillId="0" borderId="0"/>
    <xf numFmtId="0" fontId="10" fillId="0" borderId="0"/>
    <xf numFmtId="0" fontId="10"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0" fontId="15"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17" fillId="94" borderId="0" applyNumberFormat="0" applyBorder="0" applyAlignment="0" applyProtection="0"/>
    <xf numFmtId="0" fontId="15" fillId="0" borderId="0"/>
    <xf numFmtId="0" fontId="15" fillId="0" borderId="0"/>
    <xf numFmtId="0" fontId="10" fillId="0" borderId="0"/>
    <xf numFmtId="0" fontId="15" fillId="0" borderId="0"/>
    <xf numFmtId="0" fontId="56" fillId="1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52" fillId="69" borderId="0" applyNumberFormat="0" applyBorder="0" applyAlignment="0" applyProtection="0"/>
    <xf numFmtId="0" fontId="15" fillId="0" borderId="0"/>
    <xf numFmtId="0" fontId="15"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15" fillId="0" borderId="0"/>
    <xf numFmtId="0" fontId="15" fillId="0" borderId="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43" fontId="5"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69"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83"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6" fillId="82"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5" fillId="0" borderId="0"/>
    <xf numFmtId="0" fontId="52" fillId="74"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27" borderId="0" applyNumberFormat="0" applyBorder="0" applyAlignment="0" applyProtection="0"/>
    <xf numFmtId="183" fontId="117"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27" borderId="0" applyNumberFormat="0" applyBorder="0" applyAlignment="0" applyProtection="0"/>
    <xf numFmtId="0" fontId="10" fillId="0" borderId="0"/>
    <xf numFmtId="0" fontId="117" fillId="74"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21"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 fillId="0" borderId="0"/>
    <xf numFmtId="0" fontId="56" fillId="82"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65" fillId="0" borderId="0" applyFont="0" applyFill="0" applyBorder="0" applyAlignment="0" applyProtection="0"/>
    <xf numFmtId="165" fontId="65"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23"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69" borderId="0" applyNumberFormat="0" applyBorder="0" applyAlignment="0" applyProtection="0"/>
    <xf numFmtId="212" fontId="114" fillId="0" borderId="0" applyFill="0" applyBorder="0" applyAlignment="0" applyProtection="0"/>
    <xf numFmtId="0" fontId="10" fillId="102" borderId="84"/>
    <xf numFmtId="0" fontId="52" fillId="0" borderId="0" applyNumberFormat="0" applyFont="0" applyFill="0" applyBorder="0" applyAlignment="0" applyProtection="0"/>
    <xf numFmtId="0" fontId="15" fillId="0" borderId="0"/>
    <xf numFmtId="0" fontId="15" fillId="0" borderId="0"/>
    <xf numFmtId="0" fontId="5" fillId="6"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78" fontId="10" fillId="97" borderId="70"/>
    <xf numFmtId="0" fontId="52" fillId="58"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5" fontId="143"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0" fillId="0" borderId="0"/>
    <xf numFmtId="0" fontId="10" fillId="0" borderId="0"/>
    <xf numFmtId="183" fontId="117" fillId="74"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23" borderId="0" applyNumberFormat="0" applyBorder="0" applyAlignment="0" applyProtection="0"/>
    <xf numFmtId="0" fontId="15" fillId="0" borderId="0"/>
    <xf numFmtId="0" fontId="56" fillId="82" borderId="0" applyNumberFormat="0" applyBorder="0" applyAlignment="0" applyProtection="0"/>
    <xf numFmtId="195" fontId="114" fillId="0" borderId="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0" fillId="0" borderId="0"/>
    <xf numFmtId="183" fontId="117" fillId="82" borderId="0" applyNumberFormat="0" applyBorder="0" applyAlignment="0" applyProtection="0"/>
    <xf numFmtId="0" fontId="5" fillId="0" borderId="0"/>
    <xf numFmtId="0" fontId="15" fillId="0" borderId="0"/>
    <xf numFmtId="0" fontId="15" fillId="0" borderId="0"/>
    <xf numFmtId="42" fontId="10" fillId="0" borderId="0" applyFont="0" applyFill="0" applyBorder="0" applyAlignment="0" applyProtection="0"/>
    <xf numFmtId="0" fontId="10" fillId="0" borderId="0"/>
    <xf numFmtId="0" fontId="117" fillId="82"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56" fillId="82"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 fillId="0" borderId="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74" borderId="0" applyNumberFormat="0" applyBorder="0" applyAlignment="0" applyProtection="0"/>
    <xf numFmtId="0" fontId="10" fillId="0" borderId="0"/>
    <xf numFmtId="0" fontId="5" fillId="0" borderId="0"/>
    <xf numFmtId="0" fontId="5" fillId="36"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243" fontId="158" fillId="0" borderId="0">
      <protection locked="0"/>
    </xf>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81"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1" borderId="0" applyNumberFormat="0" applyBorder="0" applyAlignment="0" applyProtection="0"/>
    <xf numFmtId="0" fontId="52" fillId="74" borderId="0" applyNumberFormat="0" applyBorder="0" applyAlignment="0" applyProtection="0"/>
    <xf numFmtId="0" fontId="10" fillId="0" borderId="0"/>
    <xf numFmtId="0" fontId="52" fillId="0" borderId="0" applyNumberFormat="0" applyFont="0" applyFill="0" applyBorder="0" applyAlignment="0" applyProtection="0"/>
    <xf numFmtId="0" fontId="117" fillId="74" borderId="0" applyNumberFormat="0" applyBorder="0" applyAlignment="0" applyProtection="0"/>
    <xf numFmtId="43" fontId="5" fillId="0" borderId="0" applyFont="0" applyFill="0" applyBorder="0" applyAlignment="0" applyProtection="0"/>
    <xf numFmtId="0" fontId="10" fillId="0" borderId="0"/>
    <xf numFmtId="0" fontId="117" fillId="69" borderId="0" applyNumberFormat="0" applyBorder="0" applyAlignment="0" applyProtection="0"/>
    <xf numFmtId="0" fontId="15" fillId="0" borderId="0"/>
    <xf numFmtId="0" fontId="15" fillId="0" borderId="0"/>
    <xf numFmtId="176" fontId="72" fillId="0" borderId="0"/>
    <xf numFmtId="0" fontId="52" fillId="74" borderId="0" applyNumberFormat="0" applyBorder="0" applyAlignment="0" applyProtection="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94" fontId="5" fillId="0" borderId="0" applyFont="0" applyFill="0" applyBorder="0" applyAlignment="0" applyProtection="0"/>
    <xf numFmtId="43" fontId="52" fillId="0" borderId="0" applyFont="0" applyFill="0" applyBorder="0" applyAlignment="0" applyProtection="0"/>
    <xf numFmtId="0" fontId="15" fillId="0" borderId="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6" fillId="23"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6" fillId="82"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69" borderId="0" applyNumberFormat="0" applyBorder="0" applyAlignment="0" applyProtection="0"/>
    <xf numFmtId="183" fontId="196" fillId="0" borderId="0"/>
    <xf numFmtId="0" fontId="52" fillId="74" borderId="0" applyNumberFormat="0" applyBorder="0" applyAlignment="0" applyProtection="0"/>
    <xf numFmtId="166" fontId="5" fillId="0" borderId="0" applyFont="0" applyFill="0" applyBorder="0" applyAlignment="0" applyProtection="0"/>
    <xf numFmtId="0" fontId="10" fillId="0" borderId="0"/>
    <xf numFmtId="0" fontId="10" fillId="0" borderId="0"/>
    <xf numFmtId="0" fontId="15"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43" fontId="10" fillId="0" borderId="0" applyFont="0" applyFill="0" applyBorder="0" applyAlignment="0" applyProtection="0"/>
    <xf numFmtId="0" fontId="52" fillId="74" borderId="0" applyNumberFormat="0" applyBorder="0" applyAlignment="0" applyProtection="0"/>
    <xf numFmtId="0" fontId="10" fillId="0" borderId="0"/>
    <xf numFmtId="0" fontId="10" fillId="0" borderId="0"/>
    <xf numFmtId="183" fontId="117" fillId="61" borderId="0" applyNumberFormat="0" applyBorder="0" applyAlignment="0" applyProtection="0"/>
    <xf numFmtId="0" fontId="10" fillId="0" borderId="0"/>
    <xf numFmtId="178" fontId="126" fillId="0" borderId="0"/>
    <xf numFmtId="0" fontId="52" fillId="74" borderId="0" applyNumberFormat="0" applyBorder="0" applyAlignment="0" applyProtection="0"/>
    <xf numFmtId="0" fontId="117" fillId="61"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183" fontId="52" fillId="69"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56" fillId="23" borderId="0" applyNumberFormat="0" applyBorder="0" applyAlignment="0" applyProtection="0"/>
    <xf numFmtId="0" fontId="10"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15" fillId="0" borderId="0"/>
    <xf numFmtId="0" fontId="5" fillId="0" borderId="0"/>
    <xf numFmtId="0" fontId="52" fillId="74"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10"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3" fillId="71" borderId="72" applyNumberFormat="0" applyFont="0" applyAlignment="0" applyProtection="0"/>
    <xf numFmtId="42" fontId="52" fillId="0" borderId="0" applyFont="0" applyFill="0" applyBorder="0" applyAlignment="0" applyProtection="0"/>
    <xf numFmtId="0" fontId="15" fillId="0" borderId="0"/>
    <xf numFmtId="0" fontId="15" fillId="0" borderId="0"/>
    <xf numFmtId="0" fontId="15" fillId="0" borderId="0"/>
    <xf numFmtId="0" fontId="52"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36" fillId="102" borderId="80" applyNumberFormat="0" applyProtection="0">
      <alignment vertical="center"/>
    </xf>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53" fillId="31" borderId="0" applyNumberFormat="0" applyBorder="0" applyAlignment="0" applyProtection="0"/>
    <xf numFmtId="0" fontId="53"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59" borderId="0" applyNumberFormat="0" applyBorder="0" applyAlignment="0" applyProtection="0"/>
    <xf numFmtId="0" fontId="5" fillId="36" borderId="0" applyNumberFormat="0" applyBorder="0" applyAlignment="0" applyProtection="0"/>
    <xf numFmtId="0" fontId="52" fillId="0" borderId="0" applyNumberFormat="0" applyFont="0" applyFill="0" applyBorder="0" applyAlignment="0" applyProtection="0"/>
    <xf numFmtId="0" fontId="56" fillId="82" borderId="0" applyNumberFormat="0" applyBorder="0" applyAlignment="0" applyProtection="0"/>
    <xf numFmtId="0" fontId="15" fillId="0" borderId="0"/>
    <xf numFmtId="0" fontId="7" fillId="0" borderId="0" applyNumberFormat="0" applyFill="0" applyBorder="0" applyAlignment="0" applyProtection="0"/>
    <xf numFmtId="0" fontId="52" fillId="71"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10" fillId="0" borderId="0"/>
    <xf numFmtId="0" fontId="10" fillId="0" borderId="0"/>
    <xf numFmtId="0" fontId="56" fillId="71" borderId="0" applyNumberFormat="0" applyBorder="0" applyAlignment="0" applyProtection="0"/>
    <xf numFmtId="0" fontId="52" fillId="31" borderId="0" applyNumberFormat="0" applyBorder="0" applyAlignment="0" applyProtection="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7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0" fillId="0" borderId="0"/>
    <xf numFmtId="3" fontId="119" fillId="0" borderId="0" applyFont="0" applyFill="0" applyBorder="0" applyAlignment="0" applyProtection="0"/>
    <xf numFmtId="0" fontId="10" fillId="0" borderId="0"/>
    <xf numFmtId="0" fontId="52" fillId="31"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23" fillId="0" borderId="0">
      <protection locked="0"/>
    </xf>
    <xf numFmtId="0" fontId="15" fillId="0" borderId="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202"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69"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104"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6" fillId="7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10" fillId="0" borderId="0"/>
    <xf numFmtId="0" fontId="10" fillId="0" borderId="0"/>
    <xf numFmtId="0" fontId="10" fillId="0" borderId="0"/>
    <xf numFmtId="0" fontId="5" fillId="0" borderId="0"/>
    <xf numFmtId="0" fontId="52" fillId="5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83" fontId="52" fillId="31"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56" fillId="71"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6" fillId="71" borderId="0" applyNumberFormat="0" applyBorder="0" applyAlignment="0" applyProtection="0"/>
    <xf numFmtId="0" fontId="52" fillId="31" borderId="0" applyNumberFormat="0" applyBorder="0" applyAlignment="0" applyProtection="0"/>
    <xf numFmtId="42" fontId="10" fillId="0" borderId="0" applyFont="0" applyFill="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56" fillId="7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23" borderId="0" applyNumberFormat="0" applyBorder="0" applyAlignment="0" applyProtection="0"/>
    <xf numFmtId="0" fontId="52" fillId="31" borderId="0" applyNumberFormat="0" applyBorder="0" applyAlignment="0" applyProtection="0"/>
    <xf numFmtId="0" fontId="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52" fillId="31"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6" fillId="71" borderId="0" applyNumberFormat="0" applyBorder="0" applyAlignment="0" applyProtection="0"/>
    <xf numFmtId="0" fontId="10" fillId="0" borderId="0"/>
    <xf numFmtId="0" fontId="10" fillId="0" borderId="0"/>
    <xf numFmtId="0" fontId="5" fillId="0" borderId="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 fillId="0" borderId="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82" borderId="0" applyNumberFormat="0" applyBorder="0" applyAlignment="0" applyProtection="0"/>
    <xf numFmtId="0" fontId="15"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6" fillId="23" borderId="0" applyNumberFormat="0" applyBorder="0" applyAlignment="0" applyProtection="0"/>
    <xf numFmtId="0" fontId="52" fillId="31" borderId="0" applyNumberFormat="0" applyBorder="0" applyAlignment="0" applyProtection="0"/>
    <xf numFmtId="0" fontId="52" fillId="81" borderId="0" applyNumberFormat="0" applyBorder="0" applyAlignment="0" applyProtection="0"/>
    <xf numFmtId="0" fontId="52" fillId="31" borderId="0" applyNumberFormat="0" applyBorder="0" applyAlignment="0" applyProtection="0"/>
    <xf numFmtId="0" fontId="183" fillId="0" borderId="0" applyNumberFormat="0" applyFill="0" applyBorder="0" applyAlignment="0" applyProtection="0">
      <alignment vertical="top"/>
      <protection locked="0"/>
    </xf>
    <xf numFmtId="0" fontId="10" fillId="0" borderId="0"/>
    <xf numFmtId="0" fontId="56" fillId="7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15" fillId="0" borderId="0"/>
    <xf numFmtId="0" fontId="5" fillId="0" borderId="0"/>
    <xf numFmtId="0" fontId="15" fillId="0" borderId="0"/>
    <xf numFmtId="0" fontId="52" fillId="31" borderId="0" applyNumberFormat="0" applyBorder="0" applyAlignment="0" applyProtection="0"/>
    <xf numFmtId="0" fontId="10" fillId="0" borderId="0"/>
    <xf numFmtId="0" fontId="15"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31"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165" fontId="10" fillId="0" borderId="0" applyFont="0" applyFill="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10" fillId="0" borderId="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43" fontId="10"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10" fillId="0" borderId="0"/>
    <xf numFmtId="0" fontId="15" fillId="0" borderId="0"/>
    <xf numFmtId="0" fontId="15" fillId="0" borderId="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6" fillId="94"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0" borderId="0" applyNumberFormat="0" applyFont="0" applyFill="0" applyBorder="0" applyAlignment="0" applyProtection="0"/>
    <xf numFmtId="0" fontId="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9" fontId="10"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9" fontId="6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0" borderId="0" applyNumberFormat="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3"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2"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0" fontId="15" fillId="0" borderId="0"/>
    <xf numFmtId="0" fontId="5" fillId="0" borderId="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53"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2" fillId="32" borderId="0" applyNumberFormat="0" applyBorder="0" applyAlignment="0" applyProtection="0"/>
    <xf numFmtId="0" fontId="52" fillId="33" borderId="0" applyNumberFormat="0" applyBorder="0" applyAlignment="0" applyProtection="0"/>
    <xf numFmtId="0" fontId="10" fillId="0" borderId="0"/>
    <xf numFmtId="0" fontId="5" fillId="0" borderId="0"/>
    <xf numFmtId="0" fontId="5" fillId="38" borderId="0" applyNumberFormat="0" applyBorder="0" applyAlignment="0" applyProtection="0"/>
    <xf numFmtId="0" fontId="10" fillId="0" borderId="0"/>
    <xf numFmtId="0" fontId="117" fillId="58" borderId="0" applyNumberFormat="0" applyBorder="0" applyAlignment="0" applyProtection="0"/>
    <xf numFmtId="0" fontId="15" fillId="0" borderId="0"/>
    <xf numFmtId="0" fontId="15" fillId="0" borderId="0"/>
    <xf numFmtId="0" fontId="10" fillId="0" borderId="0"/>
    <xf numFmtId="0" fontId="5" fillId="0" borderId="0"/>
    <xf numFmtId="0" fontId="56" fillId="98"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5" fillId="0" borderId="0"/>
    <xf numFmtId="0" fontId="5" fillId="0" borderId="0"/>
    <xf numFmtId="0" fontId="52" fillId="33" borderId="0" applyNumberFormat="0" applyBorder="0" applyAlignment="0" applyProtection="0"/>
    <xf numFmtId="42"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6" fillId="25"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 fillId="0" borderId="0"/>
    <xf numFmtId="42"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201" fontId="10" fillId="0" borderId="0">
      <protection locked="0"/>
    </xf>
    <xf numFmtId="42"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42"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 fillId="0" borderId="0"/>
    <xf numFmtId="0" fontId="52" fillId="33" borderId="0" applyNumberFormat="0" applyBorder="0" applyAlignment="0" applyProtection="0"/>
    <xf numFmtId="0" fontId="52" fillId="33"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8"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82" borderId="0" applyNumberFormat="0" applyBorder="0" applyAlignment="0" applyProtection="0"/>
    <xf numFmtId="194" fontId="5" fillId="0" borderId="0" applyFont="0" applyFill="0" applyBorder="0" applyAlignment="0" applyProtection="0"/>
    <xf numFmtId="0" fontId="15" fillId="0" borderId="0"/>
    <xf numFmtId="0" fontId="15" fillId="0" borderId="0"/>
    <xf numFmtId="0" fontId="52" fillId="58" borderId="0" applyNumberFormat="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52" fillId="33" borderId="0" applyNumberFormat="0" applyBorder="0" applyAlignment="0" applyProtection="0"/>
    <xf numFmtId="0" fontId="56" fillId="98"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183" fontId="56" fillId="73" borderId="0" applyNumberFormat="0" applyBorder="0" applyAlignment="0" applyProtection="0"/>
    <xf numFmtId="0" fontId="56" fillId="98"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242" fontId="119"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242" fontId="119"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65" fontId="52" fillId="0" borderId="0" applyFon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 fillId="0" borderId="0"/>
    <xf numFmtId="43" fontId="1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52" fillId="58"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6" fillId="25"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165" fontId="52" fillId="0" borderId="0" applyFont="0" applyFill="0" applyBorder="0" applyAlignment="0" applyProtection="0"/>
    <xf numFmtId="0" fontId="15" fillId="0" borderId="0"/>
    <xf numFmtId="212" fontId="114" fillId="0" borderId="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165" fontId="5" fillId="0" borderId="0" applyFont="0" applyFill="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224" fontId="53" fillId="0" borderId="0" applyFont="0" applyFill="0" applyBorder="0" applyAlignment="0" applyProtection="0">
      <alignment vertical="top"/>
    </xf>
    <xf numFmtId="165" fontId="5"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78" fillId="0" borderId="0" applyNumberFormat="0" applyFill="0" applyBorder="0" applyAlignment="0" applyProtection="0"/>
    <xf numFmtId="0" fontId="15" fillId="0" borderId="0"/>
    <xf numFmtId="165" fontId="5" fillId="0" borderId="0" applyFont="0" applyFill="0" applyBorder="0" applyAlignment="0" applyProtection="0"/>
    <xf numFmtId="0" fontId="53" fillId="58"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 fillId="0" borderId="0" applyFont="0" applyFill="0" applyBorder="0" applyAlignment="0" applyProtection="0"/>
    <xf numFmtId="0" fontId="53" fillId="58" borderId="0" applyNumberFormat="0" applyBorder="0" applyAlignment="0" applyProtection="0"/>
    <xf numFmtId="0" fontId="15" fillId="0" borderId="0"/>
    <xf numFmtId="3" fontId="18" fillId="0" borderId="0" applyFont="0" applyFill="0" applyBorder="0" applyAlignment="0" applyProtection="0"/>
    <xf numFmtId="0" fontId="52" fillId="69" borderId="0" applyNumberFormat="0" applyBorder="0" applyAlignment="0" applyProtection="0"/>
    <xf numFmtId="5" fontId="5" fillId="0" borderId="0" applyFont="0" applyFill="0" applyBorder="0" applyAlignment="0" applyProtection="0"/>
    <xf numFmtId="165" fontId="5" fillId="0" borderId="0" applyFont="0" applyFill="0" applyBorder="0" applyAlignment="0" applyProtection="0"/>
    <xf numFmtId="0" fontId="52" fillId="39" borderId="0" applyNumberFormat="0" applyBorder="0" applyAlignment="0" applyProtection="0"/>
    <xf numFmtId="0" fontId="56"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43" fontId="10" fillId="0" borderId="0" applyFont="0" applyFill="0" applyBorder="0" applyAlignment="0" applyProtection="0"/>
    <xf numFmtId="0" fontId="10" fillId="0" borderId="0"/>
    <xf numFmtId="0" fontId="53"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6" fillId="82"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5" fillId="0" borderId="0"/>
    <xf numFmtId="0" fontId="10" fillId="0" borderId="0"/>
    <xf numFmtId="0" fontId="15" fillId="0" borderId="0"/>
    <xf numFmtId="0" fontId="15" fillId="0" borderId="0"/>
    <xf numFmtId="0" fontId="117" fillId="97"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5" fillId="0" borderId="0"/>
    <xf numFmtId="0" fontId="52" fillId="58" borderId="0" applyNumberFormat="0" applyBorder="0" applyAlignment="0" applyProtection="0"/>
    <xf numFmtId="183" fontId="69" fillId="74" borderId="0" applyNumberFormat="0" applyBorder="0" applyAlignment="0" applyProtection="0"/>
    <xf numFmtId="0" fontId="10" fillId="0" borderId="0"/>
    <xf numFmtId="0" fontId="15" fillId="0" borderId="0"/>
    <xf numFmtId="0" fontId="5" fillId="0" borderId="0"/>
    <xf numFmtId="0" fontId="52" fillId="58" borderId="0" applyNumberFormat="0" applyBorder="0" applyAlignment="0" applyProtection="0"/>
    <xf numFmtId="0" fontId="69" fillId="74" borderId="0" applyNumberFormat="0" applyBorder="0" applyAlignment="0" applyProtection="0"/>
    <xf numFmtId="0" fontId="15" fillId="0" borderId="0"/>
    <xf numFmtId="0" fontId="52" fillId="58" borderId="0" applyNumberFormat="0" applyBorder="0" applyAlignment="0" applyProtection="0"/>
    <xf numFmtId="0" fontId="10" fillId="0" borderId="0"/>
    <xf numFmtId="0" fontId="52" fillId="58" borderId="0" applyNumberFormat="0" applyBorder="0" applyAlignment="0" applyProtection="0"/>
    <xf numFmtId="0" fontId="10" fillId="0" borderId="0"/>
    <xf numFmtId="43" fontId="5"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6"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165" fontId="10" fillId="0" borderId="0" applyFont="0" applyFill="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3"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6" fillId="58" borderId="0" applyNumberFormat="0" applyBorder="0" applyAlignment="0" applyProtection="0"/>
    <xf numFmtId="0" fontId="10" fillId="0" borderId="0"/>
    <xf numFmtId="0" fontId="10" fillId="0" borderId="0"/>
    <xf numFmtId="0" fontId="10" fillId="0" borderId="0"/>
    <xf numFmtId="0" fontId="5" fillId="0" borderId="0"/>
    <xf numFmtId="0" fontId="52" fillId="39" borderId="0" applyNumberFormat="0" applyBorder="0" applyAlignment="0" applyProtection="0"/>
    <xf numFmtId="0" fontId="10" fillId="0" borderId="0"/>
    <xf numFmtId="0" fontId="5" fillId="0" borderId="0"/>
    <xf numFmtId="0" fontId="5" fillId="47"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8"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5" fillId="0" borderId="0"/>
    <xf numFmtId="0" fontId="56" fillId="58" borderId="0" applyNumberFormat="0" applyBorder="0" applyAlignment="0" applyProtection="0"/>
    <xf numFmtId="0" fontId="10" fillId="0" borderId="0"/>
    <xf numFmtId="0" fontId="5" fillId="0" borderId="0"/>
    <xf numFmtId="0" fontId="5" fillId="47" borderId="0" applyNumberFormat="0" applyBorder="0" applyAlignment="0" applyProtection="0"/>
    <xf numFmtId="42" fontId="52" fillId="0" borderId="0" applyFont="0" applyFill="0" applyBorder="0" applyAlignment="0" applyProtection="0"/>
    <xf numFmtId="0" fontId="15" fillId="0" borderId="0"/>
    <xf numFmtId="0" fontId="5" fillId="0" borderId="0"/>
    <xf numFmtId="0" fontId="5" fillId="4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10" fillId="0" borderId="0"/>
    <xf numFmtId="0" fontId="52" fillId="0" borderId="0" applyNumberFormat="0" applyFont="0" applyFill="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10" fillId="0" borderId="0"/>
    <xf numFmtId="0" fontId="52" fillId="58" borderId="0" applyNumberFormat="0" applyBorder="0" applyAlignment="0" applyProtection="0"/>
    <xf numFmtId="42" fontId="52" fillId="0" borderId="0" applyFont="0" applyFill="0" applyBorder="0" applyAlignment="0" applyProtection="0"/>
    <xf numFmtId="0" fontId="10" fillId="0" borderId="0"/>
    <xf numFmtId="0" fontId="5" fillId="47"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58"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5" fillId="0" borderId="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52"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5" fillId="47"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52" fillId="23"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56" fillId="58" borderId="0" applyNumberFormat="0" applyBorder="0" applyAlignment="0" applyProtection="0"/>
    <xf numFmtId="0" fontId="10" fillId="0" borderId="0"/>
    <xf numFmtId="0" fontId="10" fillId="0" borderId="0"/>
    <xf numFmtId="0" fontId="56"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15" fillId="0" borderId="0"/>
    <xf numFmtId="234" fontId="10"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5" fillId="0" borderId="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6"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0" borderId="0" applyNumberFormat="0" applyFont="0" applyFill="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17"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6" fillId="82" borderId="0" applyNumberFormat="0" applyBorder="0" applyAlignment="0" applyProtection="0"/>
    <xf numFmtId="0" fontId="15" fillId="0" borderId="0"/>
    <xf numFmtId="0" fontId="15" fillId="0" borderId="0"/>
    <xf numFmtId="0" fontId="10" fillId="0" borderId="0"/>
    <xf numFmtId="0" fontId="10" fillId="0" borderId="0"/>
    <xf numFmtId="0" fontId="52" fillId="82" borderId="0" applyNumberFormat="0" applyBorder="0" applyAlignment="0" applyProtection="0"/>
    <xf numFmtId="0" fontId="5" fillId="21"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9" fontId="5" fillId="0" borderId="0" applyFont="0" applyFill="0" applyBorder="0" applyAlignment="0" applyProtection="0"/>
    <xf numFmtId="183" fontId="56" fillId="54"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53"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5" fillId="0" borderId="0"/>
    <xf numFmtId="0" fontId="15" fillId="0" borderId="0"/>
    <xf numFmtId="0" fontId="15" fillId="0" borderId="0"/>
    <xf numFmtId="0" fontId="5" fillId="0" borderId="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5" fillId="0" borderId="0"/>
    <xf numFmtId="0" fontId="10" fillId="0" borderId="0"/>
    <xf numFmtId="0" fontId="10" fillId="0" borderId="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15" fillId="0" borderId="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194"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53"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0" fontId="52" fillId="82" borderId="0" applyNumberFormat="0" applyBorder="0" applyAlignment="0" applyProtection="0"/>
    <xf numFmtId="0" fontId="15" fillId="0" borderId="0"/>
    <xf numFmtId="0" fontId="52" fillId="23" borderId="0" applyNumberFormat="0" applyBorder="0" applyAlignment="0" applyProtection="0"/>
    <xf numFmtId="0" fontId="52" fillId="71"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17" fillId="58" borderId="0" applyNumberFormat="0" applyBorder="0" applyAlignment="0" applyProtection="0"/>
    <xf numFmtId="0" fontId="52" fillId="82" borderId="0" applyNumberFormat="0" applyBorder="0" applyAlignment="0" applyProtection="0"/>
    <xf numFmtId="0" fontId="146" fillId="86" borderId="75" applyNumberFormat="0" applyAlignment="0" applyProtection="0"/>
    <xf numFmtId="0" fontId="5" fillId="0" borderId="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67" fillId="97" borderId="7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212" fontId="114" fillId="0" borderId="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56" fillId="82" borderId="0" applyNumberFormat="0" applyBorder="0" applyAlignment="0" applyProtection="0"/>
    <xf numFmtId="0" fontId="10" fillId="0" borderId="0"/>
    <xf numFmtId="0" fontId="10" fillId="0" borderId="0"/>
    <xf numFmtId="0" fontId="10" fillId="0" borderId="0"/>
    <xf numFmtId="0" fontId="56" fillId="82" borderId="0" applyNumberFormat="0" applyBorder="0" applyAlignment="0" applyProtection="0"/>
    <xf numFmtId="0" fontId="10" fillId="0" borderId="0"/>
    <xf numFmtId="0" fontId="5" fillId="0" borderId="0"/>
    <xf numFmtId="0" fontId="52" fillId="116" borderId="0" applyNumberFormat="0" applyBorder="0" applyAlignment="0" applyProtection="0"/>
    <xf numFmtId="0" fontId="10" fillId="0" borderId="0"/>
    <xf numFmtId="42" fontId="52" fillId="0" borderId="0" applyFont="0" applyFill="0" applyBorder="0" applyAlignment="0" applyProtection="0"/>
    <xf numFmtId="0" fontId="5" fillId="0" borderId="0"/>
    <xf numFmtId="0" fontId="5" fillId="44" borderId="0" applyNumberFormat="0" applyBorder="0" applyAlignment="0" applyProtection="0"/>
    <xf numFmtId="165" fontId="5" fillId="0" borderId="0" applyFont="0" applyFill="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43" fontId="10" fillId="0" borderId="0" applyFont="0" applyFill="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5" fillId="0" borderId="0"/>
    <xf numFmtId="0" fontId="52" fillId="23" borderId="0" applyNumberFormat="0" applyBorder="0" applyAlignment="0" applyProtection="0"/>
    <xf numFmtId="0" fontId="56" fillId="82"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52" fillId="82"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23" borderId="0" applyNumberFormat="0" applyBorder="0" applyAlignment="0" applyProtection="0"/>
    <xf numFmtId="0" fontId="10" fillId="0" borderId="0"/>
    <xf numFmtId="0" fontId="56"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19" fillId="0" borderId="0"/>
    <xf numFmtId="0" fontId="52" fillId="82" borderId="0" applyNumberFormat="0" applyBorder="0" applyAlignment="0" applyProtection="0"/>
    <xf numFmtId="165" fontId="10" fillId="0" borderId="0" applyFont="0" applyFill="0" applyBorder="0" applyAlignment="0" applyProtection="0"/>
    <xf numFmtId="0" fontId="10" fillId="0" borderId="0"/>
    <xf numFmtId="0" fontId="52" fillId="23" borderId="0" applyNumberFormat="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52" fillId="69" borderId="0" applyNumberFormat="0" applyBorder="0" applyAlignment="0" applyProtection="0"/>
    <xf numFmtId="0" fontId="10" fillId="0" borderId="0"/>
    <xf numFmtId="171" fontId="118" fillId="0" borderId="0" applyFont="0" applyFill="0" applyBorder="0" applyAlignment="0" applyProtection="0"/>
    <xf numFmtId="0" fontId="10" fillId="0" borderId="0"/>
    <xf numFmtId="0" fontId="56" fillId="82" borderId="0" applyNumberFormat="0" applyBorder="0" applyAlignment="0" applyProtection="0"/>
    <xf numFmtId="0" fontId="10" fillId="0" borderId="0"/>
    <xf numFmtId="0" fontId="52" fillId="82" borderId="0" applyNumberFormat="0" applyBorder="0" applyAlignment="0" applyProtection="0"/>
    <xf numFmtId="0" fontId="52" fillId="69"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10" fillId="0" borderId="0"/>
    <xf numFmtId="0" fontId="5" fillId="0" borderId="0"/>
    <xf numFmtId="0" fontId="52" fillId="82"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52" fillId="82" borderId="0" applyNumberFormat="0" applyBorder="0" applyAlignment="0" applyProtection="0"/>
    <xf numFmtId="0" fontId="5" fillId="0" borderId="0"/>
    <xf numFmtId="0" fontId="15" fillId="0" borderId="0"/>
    <xf numFmtId="0" fontId="1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0" fontId="52" fillId="82"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17" fillId="58" borderId="0" applyNumberFormat="0" applyBorder="0" applyAlignment="0" applyProtection="0"/>
    <xf numFmtId="0" fontId="52" fillId="82"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165" fontId="52" fillId="0" borderId="0" applyFont="0" applyFill="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52" fillId="82" borderId="0" applyNumberFormat="0" applyBorder="0" applyAlignment="0" applyProtection="0"/>
    <xf numFmtId="183" fontId="15" fillId="0" borderId="0" applyNumberFormat="0" applyFill="0" applyBorder="0" applyAlignment="0" applyProtection="0"/>
    <xf numFmtId="0" fontId="10" fillId="0" borderId="0"/>
    <xf numFmtId="165" fontId="52" fillId="0" borderId="0" applyFont="0" applyFill="0" applyBorder="0" applyAlignment="0" applyProtection="0"/>
    <xf numFmtId="0" fontId="56"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10" fillId="0" borderId="0"/>
    <xf numFmtId="0" fontId="5"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15" fillId="0" borderId="0"/>
    <xf numFmtId="0" fontId="56"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82" borderId="0" applyNumberFormat="0" applyBorder="0" applyAlignment="0" applyProtection="0"/>
    <xf numFmtId="183" fontId="15"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224" fontId="53" fillId="0" borderId="0" applyFont="0" applyFill="0" applyBorder="0" applyAlignment="0" applyProtection="0">
      <alignment vertical="top"/>
    </xf>
    <xf numFmtId="42" fontId="52" fillId="0" borderId="0" applyFont="0" applyFill="0" applyBorder="0" applyAlignment="0" applyProtection="0"/>
    <xf numFmtId="0" fontId="15" fillId="0" borderId="0"/>
    <xf numFmtId="0" fontId="15" fillId="0" borderId="0"/>
    <xf numFmtId="0" fontId="10" fillId="0" borderId="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6"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 fillId="0" borderId="0"/>
    <xf numFmtId="43" fontId="10" fillId="0" borderId="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5" fillId="0" borderId="0"/>
    <xf numFmtId="2" fontId="15" fillId="0" borderId="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165" fontId="6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97" borderId="70"/>
    <xf numFmtId="165" fontId="52" fillId="0" borderId="0" applyFont="0" applyFill="0" applyBorder="0" applyAlignment="0" applyProtection="0"/>
    <xf numFmtId="0" fontId="52" fillId="82"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82" borderId="0" applyNumberFormat="0" applyBorder="0" applyAlignment="0" applyProtection="0"/>
    <xf numFmtId="0" fontId="10" fillId="0" borderId="0"/>
    <xf numFmtId="0" fontId="10" fillId="0" borderId="0"/>
    <xf numFmtId="225" fontId="119" fillId="0" borderId="0" applyFont="0" applyFill="0" applyBorder="0" applyAlignment="0" applyProtection="0"/>
    <xf numFmtId="0" fontId="15" fillId="0" borderId="0"/>
    <xf numFmtId="0" fontId="15" fillId="0" borderId="0"/>
    <xf numFmtId="165" fontId="5" fillId="0" borderId="0" applyFont="0" applyFill="0" applyBorder="0" applyAlignment="0" applyProtection="0"/>
    <xf numFmtId="0" fontId="15" fillId="0" borderId="0"/>
    <xf numFmtId="0" fontId="15" fillId="0" borderId="0"/>
    <xf numFmtId="0" fontId="10" fillId="0" borderId="0"/>
    <xf numFmtId="225" fontId="119" fillId="0" borderId="0" applyFont="0" applyFill="0" applyBorder="0" applyAlignment="0" applyProtection="0"/>
    <xf numFmtId="0" fontId="10" fillId="0" borderId="0"/>
    <xf numFmtId="0" fontId="10" fillId="0" borderId="0"/>
    <xf numFmtId="0" fontId="15" fillId="0" borderId="0"/>
    <xf numFmtId="0" fontId="15" fillId="0" borderId="0"/>
    <xf numFmtId="225" fontId="119" fillId="0" borderId="0" applyFont="0" applyFill="0" applyBorder="0" applyAlignment="0" applyProtection="0"/>
    <xf numFmtId="0" fontId="10" fillId="0" borderId="0"/>
    <xf numFmtId="0" fontId="10" fillId="0" borderId="0"/>
    <xf numFmtId="0" fontId="10" fillId="0" borderId="0"/>
    <xf numFmtId="225" fontId="1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225" fontId="119"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225" fontId="114" fillId="0" borderId="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85" fillId="100" borderId="75" applyNumberFormat="0" applyAlignment="0" applyProtection="0"/>
    <xf numFmtId="242" fontId="119" fillId="0" borderId="0" applyFont="0" applyFill="0" applyBorder="0" applyAlignment="0" applyProtection="0"/>
    <xf numFmtId="242" fontId="18" fillId="0" borderId="0" applyFont="0" applyFill="0" applyBorder="0" applyAlignment="0" applyProtection="0"/>
    <xf numFmtId="0" fontId="15" fillId="0" borderId="0"/>
    <xf numFmtId="242" fontId="119" fillId="0" borderId="0" applyFont="0" applyFill="0" applyBorder="0" applyAlignment="0" applyProtection="0"/>
    <xf numFmtId="0" fontId="10" fillId="0" borderId="0"/>
    <xf numFmtId="242" fontId="119" fillId="0" borderId="0" applyFont="0" applyFill="0" applyBorder="0" applyAlignment="0" applyProtection="0"/>
    <xf numFmtId="242" fontId="18" fillId="0" borderId="0" applyFont="0" applyFill="0" applyBorder="0" applyAlignment="0" applyProtection="0"/>
    <xf numFmtId="0" fontId="10" fillId="0" borderId="0"/>
    <xf numFmtId="242" fontId="114" fillId="0" borderId="0" applyFill="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81" borderId="0" applyNumberFormat="0" applyBorder="0" applyAlignment="0" applyProtection="0"/>
    <xf numFmtId="0" fontId="52" fillId="69" borderId="0" applyNumberFormat="0" applyBorder="0" applyAlignment="0" applyProtection="0"/>
    <xf numFmtId="0" fontId="52" fillId="11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183" fontId="198" fillId="121" borderId="14">
      <alignment horizontal="left" vertical="center"/>
    </xf>
    <xf numFmtId="0" fontId="15" fillId="0" borderId="0"/>
    <xf numFmtId="0" fontId="15" fillId="0" borderId="0"/>
    <xf numFmtId="0" fontId="10" fillId="0" borderId="0"/>
    <xf numFmtId="0" fontId="52" fillId="69" borderId="0" applyNumberFormat="0" applyBorder="0" applyAlignment="0" applyProtection="0"/>
    <xf numFmtId="0" fontId="7" fillId="0" borderId="0" applyNumberFormat="0" applyFill="0" applyBorder="0" applyAlignment="0" applyProtection="0"/>
    <xf numFmtId="0" fontId="198" fillId="121" borderId="14">
      <alignment horizontal="left" vertical="center"/>
    </xf>
    <xf numFmtId="0" fontId="10"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83"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10"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183" fontId="51"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132" fillId="82" borderId="62" applyNumberFormat="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1" borderId="0" applyNumberFormat="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56" fillId="27"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49" fillId="0" borderId="81" applyNumberFormat="0" applyFill="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83"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183"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6" fillId="23" borderId="0" applyNumberFormat="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0" fontId="5" fillId="5"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10" fillId="0" borderId="0"/>
    <xf numFmtId="0" fontId="56" fillId="23"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3"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56" fillId="23" borderId="0" applyNumberFormat="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3"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6" fillId="23"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2" fontId="114" fillId="0" borderId="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84" fillId="0" borderId="87" applyNumberFormat="0" applyFill="0" applyAlignment="0" applyProtection="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3" fillId="0" borderId="0" applyNumberFormat="0" applyFill="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251" fontId="123" fillId="0" borderId="0">
      <protection locked="0"/>
    </xf>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15" fillId="0" borderId="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165" fontId="52"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240" fontId="182" fillId="0" borderId="0" applyFill="0" applyBorder="0" applyProtection="0">
      <alignment horizontal="right"/>
    </xf>
    <xf numFmtId="0" fontId="53"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27"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240" fontId="182" fillId="0" borderId="0" applyFill="0" applyBorder="0" applyProtection="0">
      <alignment horizontal="right"/>
    </xf>
    <xf numFmtId="0" fontId="53" fillId="27"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111" borderId="0" applyNumberFormat="0" applyBorder="0" applyAlignment="0" applyProtection="0"/>
    <xf numFmtId="0" fontId="10" fillId="0" borderId="0"/>
    <xf numFmtId="0" fontId="10" fillId="0" borderId="0"/>
    <xf numFmtId="0" fontId="5" fillId="21"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165" fontId="6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5" fillId="0" borderId="0"/>
    <xf numFmtId="43" fontId="10" fillId="0" borderId="0" applyFont="0" applyFill="0" applyBorder="0" applyAlignment="0" applyProtection="0"/>
    <xf numFmtId="0" fontId="15" fillId="0" borderId="0"/>
    <xf numFmtId="0" fontId="56" fillId="10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183" fontId="1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43" fontId="5" fillId="0" borderId="0" applyFont="0" applyFill="0" applyBorder="0" applyAlignment="0" applyProtection="0"/>
    <xf numFmtId="42" fontId="10" fillId="0" borderId="0" applyFont="0" applyFill="0" applyBorder="0" applyAlignment="0" applyProtection="0"/>
    <xf numFmtId="183"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183"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20" fillId="120"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6" fillId="27" borderId="0" applyNumberFormat="0" applyBorder="0" applyAlignment="0" applyProtection="0"/>
    <xf numFmtId="0" fontId="5"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114" fillId="0" borderId="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21"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18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4"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56"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 fillId="21" borderId="0" applyNumberFormat="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56" fillId="27"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183" fontId="52" fillId="2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3" borderId="0" applyNumberFormat="0" applyBorder="0" applyAlignment="0" applyProtection="0"/>
    <xf numFmtId="42" fontId="10" fillId="0" borderId="0" applyFon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83" fontId="68" fillId="0" borderId="0"/>
    <xf numFmtId="0" fontId="15" fillId="0" borderId="0"/>
    <xf numFmtId="0" fontId="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43" fontId="5"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183" fontId="52" fillId="69"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6" fillId="27" borderId="0" applyNumberFormat="0" applyBorder="0" applyAlignment="0" applyProtection="0"/>
    <xf numFmtId="0" fontId="10" fillId="0" borderId="0"/>
    <xf numFmtId="165" fontId="10" fillId="0" borderId="0" applyFont="0" applyFill="0" applyBorder="0" applyAlignment="0" applyProtection="0"/>
    <xf numFmtId="0" fontId="15" fillId="0" borderId="0"/>
    <xf numFmtId="0" fontId="56" fillId="27"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191" fontId="10" fillId="0" borderId="0" applyFont="0" applyFill="0" applyBorder="0" applyAlignment="0" applyProtection="0"/>
    <xf numFmtId="183"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 fillId="0" borderId="0"/>
    <xf numFmtId="0" fontId="52" fillId="27"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183" fontId="205" fillId="0" borderId="0" applyNumberFormat="0" applyFill="0" applyBorder="0" applyAlignment="0" applyProtection="0">
      <alignment vertical="top"/>
      <protection locked="0"/>
    </xf>
    <xf numFmtId="0" fontId="52" fillId="23" borderId="0" applyNumberFormat="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15" fillId="0" borderId="0"/>
    <xf numFmtId="0" fontId="15" fillId="0" borderId="0"/>
    <xf numFmtId="0" fontId="10"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52" fillId="23" borderId="0" applyNumberFormat="0" applyBorder="0" applyAlignment="0" applyProtection="0"/>
    <xf numFmtId="165" fontId="52" fillId="0" borderId="0" applyFont="0" applyFill="0" applyBorder="0" applyAlignment="0" applyProtection="0"/>
    <xf numFmtId="0" fontId="15" fillId="0" borderId="0"/>
    <xf numFmtId="0" fontId="52" fillId="23" borderId="0" applyNumberFormat="0" applyBorder="0" applyAlignment="0" applyProtection="0"/>
    <xf numFmtId="0" fontId="15" fillId="0" borderId="0"/>
    <xf numFmtId="0" fontId="52" fillId="23" borderId="0" applyNumberFormat="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52" fillId="23" borderId="0" applyNumberFormat="0" applyBorder="0" applyAlignment="0" applyProtection="0"/>
    <xf numFmtId="0" fontId="10" fillId="0" borderId="0" applyNumberFormat="0"/>
    <xf numFmtId="0" fontId="10" fillId="0" borderId="0"/>
    <xf numFmtId="0" fontId="10" fillId="0" borderId="0"/>
    <xf numFmtId="0" fontId="10" fillId="0" borderId="0"/>
    <xf numFmtId="0" fontId="10" fillId="0" borderId="0"/>
    <xf numFmtId="0" fontId="15" fillId="0" borderId="0"/>
    <xf numFmtId="0"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42"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43"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 fillId="0" borderId="0"/>
    <xf numFmtId="0" fontId="53"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 fillId="0" borderId="0"/>
    <xf numFmtId="0" fontId="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52" fillId="110" borderId="0" applyNumberFormat="0" applyBorder="0" applyAlignment="0" applyProtection="0"/>
    <xf numFmtId="0" fontId="5" fillId="6" borderId="0" applyNumberFormat="0" applyBorder="0" applyAlignment="0" applyProtection="0"/>
    <xf numFmtId="0" fontId="10" fillId="0" borderId="0"/>
    <xf numFmtId="0" fontId="10" fillId="0" borderId="0"/>
    <xf numFmtId="0" fontId="52" fillId="94" borderId="0" applyNumberFormat="0" applyBorder="0" applyAlignment="0" applyProtection="0"/>
    <xf numFmtId="165" fontId="52" fillId="0" borderId="0" applyFont="0" applyFill="0" applyBorder="0" applyAlignment="0" applyProtection="0"/>
    <xf numFmtId="0" fontId="52" fillId="23" borderId="0" applyNumberFormat="0" applyBorder="0" applyAlignment="0" applyProtection="0"/>
    <xf numFmtId="0" fontId="10" fillId="0" borderId="0"/>
    <xf numFmtId="0" fontId="15"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165" fontId="10" fillId="0" borderId="0" applyFont="0" applyFill="0" applyBorder="0" applyAlignment="0" applyProtection="0"/>
    <xf numFmtId="0" fontId="52" fillId="94" borderId="0" applyNumberFormat="0" applyBorder="0" applyAlignment="0" applyProtection="0"/>
    <xf numFmtId="0" fontId="10" fillId="0" borderId="0"/>
    <xf numFmtId="0" fontId="52" fillId="23" borderId="0" applyNumberFormat="0" applyBorder="0" applyAlignment="0" applyProtection="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17" fillId="82" borderId="0" applyNumberFormat="0" applyBorder="0" applyAlignment="0" applyProtection="0"/>
    <xf numFmtId="0" fontId="15" fillId="0" borderId="0"/>
    <xf numFmtId="42" fontId="52" fillId="0" borderId="0" applyFont="0" applyFill="0" applyBorder="0" applyAlignment="0" applyProtection="0"/>
    <xf numFmtId="42" fontId="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52" fillId="23" borderId="0" applyNumberFormat="0" applyBorder="0" applyAlignment="0" applyProtection="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52" fillId="23" borderId="0" applyNumberFormat="0" applyBorder="0" applyAlignment="0" applyProtection="0"/>
    <xf numFmtId="0" fontId="59" fillId="61" borderId="62" applyNumberFormat="0" applyAlignment="0" applyProtection="0"/>
    <xf numFmtId="43" fontId="10"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42" fontId="5"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52" fillId="23" borderId="0" applyNumberFormat="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65" fillId="0" borderId="0" applyFont="0" applyFill="0" applyBorder="0" applyAlignment="0" applyProtection="0"/>
    <xf numFmtId="0" fontId="10" fillId="0" borderId="0"/>
    <xf numFmtId="0" fontId="15" fillId="0" borderId="0"/>
    <xf numFmtId="0" fontId="15" fillId="0" borderId="0"/>
    <xf numFmtId="0" fontId="52"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42" fontId="52" fillId="0" borderId="0" applyFont="0" applyFill="0" applyBorder="0" applyAlignment="0" applyProtection="0"/>
    <xf numFmtId="0" fontId="83" fillId="0" borderId="93" applyNumberFormat="0" applyFill="0" applyAlignment="0" applyProtection="0"/>
    <xf numFmtId="0" fontId="15" fillId="0" borderId="0"/>
    <xf numFmtId="0" fontId="52" fillId="23" borderId="0" applyNumberFormat="0" applyBorder="0" applyAlignment="0" applyProtection="0"/>
    <xf numFmtId="0" fontId="15" fillId="0" borderId="0"/>
    <xf numFmtId="0" fontId="10" fillId="0" borderId="0"/>
    <xf numFmtId="0" fontId="52" fillId="23"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52" fillId="23" borderId="0" applyNumberFormat="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 fillId="0" borderId="0"/>
    <xf numFmtId="0" fontId="52" fillId="23" borderId="0" applyNumberFormat="0" applyBorder="0" applyAlignment="0" applyProtection="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0" fontId="52" fillId="23"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43" fontId="5" fillId="0" borderId="0" applyFont="0" applyFill="0" applyBorder="0" applyAlignment="0" applyProtection="0"/>
    <xf numFmtId="195" fontId="114" fillId="0" borderId="0" applyFill="0" applyBorder="0" applyAlignment="0" applyProtection="0"/>
    <xf numFmtId="0" fontId="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52" fillId="110"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52" fillId="23" borderId="0" applyNumberFormat="0" applyBorder="0" applyAlignment="0" applyProtection="0"/>
    <xf numFmtId="0" fontId="15"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0" fillId="0" borderId="0" applyNumberFormat="0" applyFill="0" applyBorder="0" applyAlignment="0" applyProtection="0"/>
    <xf numFmtId="170" fontId="139" fillId="0" borderId="0" applyBorder="0">
      <alignment horizontal="right"/>
    </xf>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5"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206" fillId="0" borderId="0" applyNumberFormat="0" applyFill="0" applyBorder="0" applyAlignment="0" applyProtection="0">
      <alignment vertical="top"/>
      <protection locked="0"/>
    </xf>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14" fillId="109" borderId="72" applyNumberFormat="0" applyAlignment="0" applyProtection="0"/>
    <xf numFmtId="0" fontId="15" fillId="0" borderId="0"/>
    <xf numFmtId="0" fontId="15" fillId="0" borderId="0"/>
    <xf numFmtId="0" fontId="10" fillId="0" borderId="0"/>
    <xf numFmtId="0" fontId="15" fillId="0" borderId="0"/>
    <xf numFmtId="0" fontId="15" fillId="0" borderId="0"/>
    <xf numFmtId="0" fontId="53" fillId="71" borderId="72" applyNumberFormat="0" applyFont="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5" fillId="37" borderId="65" applyNumberFormat="0" applyFont="0" applyAlignment="0" applyProtection="0"/>
    <xf numFmtId="0" fontId="10" fillId="0" borderId="0"/>
    <xf numFmtId="0" fontId="10" fillId="0" borderId="0"/>
    <xf numFmtId="0" fontId="15" fillId="0" borderId="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6" fontId="5" fillId="0" borderId="0" applyFon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183" fontId="69" fillId="74" borderId="0" applyNumberFormat="0" applyBorder="0" applyAlignment="0" applyProtection="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5" fillId="0" borderId="0"/>
    <xf numFmtId="0" fontId="10"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207" fillId="0" borderId="0" applyNumberFormat="0" applyFill="0" applyBorder="0" applyAlignment="0" applyProtection="0">
      <alignment vertical="top"/>
      <protection locked="0"/>
    </xf>
    <xf numFmtId="0" fontId="15" fillId="0" borderId="0"/>
    <xf numFmtId="0" fontId="10" fillId="0" borderId="0"/>
    <xf numFmtId="217"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217"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65" fillId="0" borderId="0" applyFont="0" applyFill="0" applyBorder="0" applyAlignment="0" applyProtection="0"/>
    <xf numFmtId="0" fontId="15" fillId="0" borderId="0"/>
    <xf numFmtId="0" fontId="5" fillId="0" borderId="0"/>
    <xf numFmtId="0" fontId="15" fillId="0" borderId="0"/>
    <xf numFmtId="0" fontId="15" fillId="0" borderId="0"/>
    <xf numFmtId="0" fontId="10" fillId="0" borderId="0"/>
    <xf numFmtId="0" fontId="10" fillId="0" borderId="0"/>
    <xf numFmtId="0" fontId="15" fillId="0" borderId="0"/>
    <xf numFmtId="43"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3" fontId="116" fillId="97" borderId="14">
      <alignment horizontal="right" vertical="center" indent="1"/>
    </xf>
    <xf numFmtId="0" fontId="10" fillId="0" borderId="0"/>
    <xf numFmtId="0" fontId="10"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5" fillId="0" borderId="0"/>
    <xf numFmtId="42" fontId="52" fillId="0" borderId="0" applyFont="0" applyFill="0" applyBorder="0" applyAlignment="0" applyProtection="0"/>
    <xf numFmtId="0" fontId="10" fillId="0" borderId="0"/>
    <xf numFmtId="0" fontId="10" fillId="0" borderId="0"/>
    <xf numFmtId="0" fontId="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5" fillId="0" borderId="0"/>
    <xf numFmtId="0" fontId="15" fillId="0" borderId="0"/>
    <xf numFmtId="0" fontId="10"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165" fontId="10" fillId="0" borderId="0" applyFon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224" fontId="53" fillId="0" borderId="0" applyFont="0" applyFill="0" applyBorder="0" applyAlignment="0" applyProtection="0">
      <alignment vertical="top"/>
    </xf>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114" fillId="0" borderId="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56" fillId="64"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20" fillId="25" borderId="0" applyNumberFormat="0" applyBorder="0" applyAlignment="0" applyProtection="0"/>
    <xf numFmtId="0" fontId="15" fillId="0" borderId="0"/>
    <xf numFmtId="0" fontId="15" fillId="0" borderId="0"/>
    <xf numFmtId="0" fontId="5" fillId="0" borderId="0"/>
    <xf numFmtId="0" fontId="15" fillId="0" borderId="0"/>
    <xf numFmtId="180"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120" fillId="6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2" fillId="33" borderId="0" applyNumberFormat="0" applyBorder="0" applyAlignment="0" applyProtection="0"/>
    <xf numFmtId="183" fontId="120" fillId="2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78" fontId="10"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65" fillId="0" borderId="0"/>
    <xf numFmtId="0" fontId="52" fillId="81" borderId="0" applyNumberFormat="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9" fontId="1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17"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94"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52" fillId="32" borderId="0" applyNumberFormat="0" applyBorder="0" applyAlignment="0" applyProtection="0"/>
    <xf numFmtId="0" fontId="52" fillId="61" borderId="0" applyNumberFormat="0" applyBorder="0" applyAlignment="0" applyProtection="0"/>
    <xf numFmtId="0" fontId="5" fillId="26" borderId="0" applyNumberFormat="0" applyBorder="0" applyAlignment="0" applyProtection="0"/>
    <xf numFmtId="0" fontId="52" fillId="74"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248"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2" fillId="61" borderId="0" applyNumberFormat="0" applyBorder="0" applyAlignment="0" applyProtection="0"/>
    <xf numFmtId="165" fontId="10"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10" fillId="0" borderId="0"/>
    <xf numFmtId="0" fontId="10" fillId="0" borderId="0"/>
    <xf numFmtId="0" fontId="10" fillId="0" borderId="0"/>
    <xf numFmtId="0" fontId="117" fillId="69"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52" fillId="33" borderId="0" applyNumberFormat="0" applyBorder="0" applyAlignment="0" applyProtection="0"/>
    <xf numFmtId="0" fontId="56" fillId="27" borderId="0" applyNumberFormat="0" applyBorder="0" applyAlignment="0" applyProtection="0"/>
    <xf numFmtId="0" fontId="52" fillId="33" borderId="0" applyNumberFormat="0" applyBorder="0" applyAlignment="0" applyProtection="0"/>
    <xf numFmtId="0" fontId="56" fillId="27"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0" fontId="52" fillId="33" borderId="0" applyNumberFormat="0" applyBorder="0" applyAlignment="0" applyProtection="0"/>
    <xf numFmtId="183" fontId="56" fillId="88" borderId="0" applyNumberFormat="0" applyBorder="0" applyAlignment="0" applyProtection="0"/>
    <xf numFmtId="0" fontId="52" fillId="33" borderId="0" applyNumberFormat="0" applyBorder="0" applyAlignment="0" applyProtection="0"/>
    <xf numFmtId="0" fontId="56" fillId="88" borderId="0" applyNumberFormat="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52" fillId="33" borderId="0" applyNumberFormat="0" applyBorder="0" applyAlignment="0" applyProtection="0"/>
    <xf numFmtId="183" fontId="56" fillId="88" borderId="0" applyNumberFormat="0" applyBorder="0" applyAlignment="0" applyProtection="0"/>
    <xf numFmtId="165" fontId="52" fillId="0" borderId="0" applyFont="0" applyFill="0" applyBorder="0" applyAlignment="0" applyProtection="0"/>
    <xf numFmtId="224" fontId="12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20" fillId="2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8" fillId="0" borderId="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5" fontId="5" fillId="0" borderId="0" applyFont="0" applyFill="0" applyBorder="0" applyAlignment="0" applyProtection="0"/>
    <xf numFmtId="0" fontId="10" fillId="0" borderId="0"/>
    <xf numFmtId="0" fontId="15" fillId="0" borderId="0"/>
    <xf numFmtId="43" fontId="12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 fillId="26" borderId="0" applyNumberFormat="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183" fontId="132" fillId="82" borderId="62" applyNumberFormat="0" applyAlignment="0" applyProtection="0"/>
    <xf numFmtId="183" fontId="132" fillId="82" borderId="62" applyNumberFormat="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53"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208"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83" fontId="127" fillId="97" borderId="14">
      <alignment horizontal="right" vertical="center"/>
    </xf>
    <xf numFmtId="252" fontId="182" fillId="0" borderId="0">
      <alignment horizontal="right"/>
    </xf>
    <xf numFmtId="0" fontId="10" fillId="0" borderId="0"/>
    <xf numFmtId="0" fontId="10" fillId="0" borderId="0"/>
    <xf numFmtId="0" fontId="15" fillId="0" borderId="0"/>
    <xf numFmtId="0" fontId="127" fillId="97" borderId="14">
      <alignment horizontal="right" vertical="center"/>
    </xf>
    <xf numFmtId="0" fontId="10" fillId="0" borderId="0"/>
    <xf numFmtId="0" fontId="15" fillId="0" borderId="0"/>
    <xf numFmtId="0" fontId="15" fillId="0" borderId="0"/>
    <xf numFmtId="0" fontId="15" fillId="0" borderId="0"/>
    <xf numFmtId="178" fontId="127" fillId="97" borderId="14">
      <alignment horizontal="right" vertical="center"/>
    </xf>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8"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5"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97"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0" fontId="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17" fillId="58" borderId="0" applyNumberFormat="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0" fontId="52" fillId="103" borderId="0" applyNumberFormat="0" applyBorder="0" applyAlignment="0" applyProtection="0"/>
    <xf numFmtId="0" fontId="5" fillId="8" borderId="0" applyNumberFormat="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52" fillId="69" borderId="0" applyNumberFormat="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17" fillId="61"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103" borderId="0" applyNumberFormat="0" applyBorder="0" applyAlignment="0" applyProtection="0"/>
    <xf numFmtId="0" fontId="5" fillId="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72" fillId="61" borderId="14">
      <alignment horizontal="left" vertical="center"/>
    </xf>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6" fillId="2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183" fontId="177" fillId="0" borderId="0" applyNumberFormat="0" applyFill="0" applyBorder="0" applyAlignment="0" applyProtection="0">
      <alignment vertical="top"/>
      <protection locked="0"/>
    </xf>
    <xf numFmtId="0" fontId="15" fillId="0" borderId="0"/>
    <xf numFmtId="0" fontId="56" fillId="25"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6" fillId="79" borderId="0" applyNumberFormat="0" applyBorder="0" applyAlignment="0" applyProtection="0"/>
    <xf numFmtId="0" fontId="15" fillId="0" borderId="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6" fontId="5" fillId="0" borderId="0" applyFont="0" applyFill="0" applyBorder="0" applyAlignment="0" applyProtection="0"/>
    <xf numFmtId="0" fontId="15" fillId="0" borderId="0"/>
    <xf numFmtId="0" fontId="15" fillId="0" borderId="0"/>
    <xf numFmtId="0" fontId="15" fillId="0" borderId="0"/>
    <xf numFmtId="166"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32" fillId="82" borderId="62" applyNumberFormat="0" applyAlignment="0" applyProtection="0"/>
    <xf numFmtId="0" fontId="10" fillId="0" borderId="0"/>
    <xf numFmtId="0" fontId="15"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5" fillId="0" borderId="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166"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6"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5"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165" fontId="68"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2" fontId="209" fillId="0" borderId="0">
      <protection locked="0"/>
    </xf>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56" fillId="6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56" fillId="54" borderId="0" applyNumberFormat="0" applyBorder="0" applyAlignment="0" applyProtection="0"/>
    <xf numFmtId="0" fontId="15" fillId="0" borderId="0"/>
    <xf numFmtId="0" fontId="15" fillId="0" borderId="0"/>
    <xf numFmtId="9" fontId="10" fillId="0" borderId="0" applyFont="0" applyFill="0" applyBorder="0" applyAlignment="0" applyProtection="0"/>
    <xf numFmtId="0" fontId="15" fillId="0" borderId="0"/>
    <xf numFmtId="0" fontId="10" fillId="0" borderId="0"/>
    <xf numFmtId="0" fontId="10" fillId="0" borderId="0"/>
    <xf numFmtId="183" fontId="120" fillId="108"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20" fillId="108"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56" fillId="49" borderId="0" applyNumberFormat="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183" fontId="120" fillId="81"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20" fillId="81"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0" fillId="118"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20" fillId="118" borderId="0" applyNumberFormat="0" applyBorder="0" applyAlignment="0" applyProtection="0"/>
    <xf numFmtId="0" fontId="10" fillId="0" borderId="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250" fontId="67"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183" fontId="56" fillId="25"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83" fontId="120" fillId="120"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20" fillId="1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183" fontId="56" fillId="72"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20" fillId="25" borderId="0" applyNumberFormat="0" applyBorder="0" applyAlignment="0" applyProtection="0"/>
    <xf numFmtId="0" fontId="10" fillId="0" borderId="0"/>
    <xf numFmtId="0" fontId="10" fillId="0" borderId="0"/>
    <xf numFmtId="0" fontId="10" fillId="0" borderId="0"/>
    <xf numFmtId="0" fontId="10" fillId="0" borderId="0"/>
    <xf numFmtId="10" fontId="74" fillId="71" borderId="14"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212" fontId="114" fillId="0" borderId="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41" fontId="10"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94" fontId="5"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83" fillId="0" borderId="73" applyNumberFormat="0" applyFill="0" applyAlignment="0" applyProtection="0"/>
    <xf numFmtId="0" fontId="15" fillId="0" borderId="0"/>
    <xf numFmtId="0" fontId="15" fillId="0" borderId="0"/>
    <xf numFmtId="0" fontId="127" fillId="97" borderId="14">
      <alignment horizontal="right" vertical="center"/>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71" borderId="0" applyNumberFormat="0" applyBorder="0" applyAlignment="0" applyProtection="0"/>
    <xf numFmtId="0" fontId="10" fillId="0" borderId="0"/>
    <xf numFmtId="0" fontId="10" fillId="0" borderId="0"/>
    <xf numFmtId="0" fontId="15" fillId="0" borderId="0"/>
    <xf numFmtId="0" fontId="10" fillId="0" borderId="0"/>
    <xf numFmtId="0" fontId="15" fillId="0" borderId="0"/>
    <xf numFmtId="0" fontId="52" fillId="94" borderId="0" applyNumberFormat="0" applyBorder="0" applyAlignment="0" applyProtection="0"/>
    <xf numFmtId="180" fontId="127" fillId="97" borderId="14">
      <alignment horizontal="right" vertical="center" indent="1"/>
    </xf>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66"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5" fillId="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6" fillId="73" borderId="0" applyNumberFormat="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97"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73" fillId="97" borderId="14">
      <alignment horizontal="left" vertical="center"/>
    </xf>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4" fontId="10" fillId="0" borderId="0" applyProtection="0">
      <alignment vertical="center"/>
    </xf>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43" fontId="7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56" fillId="25" borderId="0" applyNumberFormat="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0" fontId="120" fillId="61"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78" fontId="6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7" fontId="65" fillId="0" borderId="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52" fillId="0" borderId="0" applyFont="0" applyFill="0" applyBorder="0" applyAlignment="0" applyProtection="0"/>
    <xf numFmtId="0" fontId="5"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43" fontId="52" fillId="0" borderId="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69"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6"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78" fontId="127" fillId="97" borderId="14">
      <alignment horizontal="right" vertical="center"/>
    </xf>
    <xf numFmtId="0" fontId="10" fillId="0" borderId="0"/>
    <xf numFmtId="0" fontId="15" fillId="0" borderId="0"/>
    <xf numFmtId="0" fontId="10" fillId="0" borderId="0"/>
    <xf numFmtId="0" fontId="10" fillId="0" borderId="0"/>
    <xf numFmtId="0" fontId="15" fillId="0" borderId="0"/>
    <xf numFmtId="0" fontId="10" fillId="0" borderId="0"/>
    <xf numFmtId="247" fontId="119" fillId="0" borderId="0" applyFont="0" applyFill="0" applyBorder="0" applyAlignment="0" applyProtection="0"/>
    <xf numFmtId="0" fontId="15" fillId="0" borderId="0"/>
    <xf numFmtId="247" fontId="114"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5" fillId="0" borderId="0"/>
    <xf numFmtId="0" fontId="15" fillId="0" borderId="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5" fillId="0" borderId="0"/>
    <xf numFmtId="0" fontId="15" fillId="0" borderId="0"/>
    <xf numFmtId="176"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7" fillId="0" borderId="0" applyNumberFormat="0" applyFill="0" applyBorder="0" applyAlignment="0" applyProtection="0"/>
    <xf numFmtId="0" fontId="5" fillId="0" borderId="0"/>
    <xf numFmtId="0" fontId="10" fillId="0" borderId="0"/>
    <xf numFmtId="176"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0" fontId="5" fillId="0" borderId="0"/>
    <xf numFmtId="0" fontId="7" fillId="0" borderId="0" applyNumberFormat="0" applyFill="0" applyBorder="0" applyAlignment="0" applyProtection="0"/>
    <xf numFmtId="0" fontId="15" fillId="0" borderId="0"/>
    <xf numFmtId="0" fontId="15" fillId="0" borderId="0"/>
    <xf numFmtId="0" fontId="5" fillId="0" borderId="0"/>
    <xf numFmtId="0" fontId="15" fillId="0" borderId="0"/>
    <xf numFmtId="0" fontId="15" fillId="0" borderId="0"/>
    <xf numFmtId="165" fontId="10"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 fillId="0" borderId="0"/>
    <xf numFmtId="0" fontId="15" fillId="0" borderId="0"/>
    <xf numFmtId="0" fontId="15" fillId="0" borderId="0"/>
    <xf numFmtId="165" fontId="10"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122" borderId="0" applyNumberFormat="0" applyBorder="0" applyAlignment="0" applyProtection="0"/>
    <xf numFmtId="165" fontId="52" fillId="0" borderId="0" applyFont="0" applyFill="0" applyBorder="0" applyAlignment="0" applyProtection="0"/>
    <xf numFmtId="0" fontId="56" fillId="90" borderId="0" applyNumberFormat="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6" fillId="58" borderId="0" applyNumberFormat="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56" fillId="25" borderId="0" applyNumberFormat="0" applyBorder="0" applyAlignment="0" applyProtection="0"/>
    <xf numFmtId="0" fontId="15" fillId="0" borderId="0"/>
    <xf numFmtId="0" fontId="7" fillId="0" borderId="0" applyNumberFormat="0" applyFill="0" applyBorder="0" applyAlignment="0" applyProtection="0"/>
    <xf numFmtId="0" fontId="56" fillId="25" borderId="0" applyNumberFormat="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20" fillId="94" borderId="0" applyNumberFormat="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165"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21" fontId="18" fillId="0" borderId="0" applyFont="0" applyFill="0" applyBorder="0" applyProtection="0">
      <alignment horizontal="left"/>
    </xf>
    <xf numFmtId="0" fontId="10" fillId="0" borderId="0"/>
    <xf numFmtId="0" fontId="10" fillId="0" borderId="0"/>
    <xf numFmtId="0" fontId="10" fillId="0" borderId="0"/>
    <xf numFmtId="0" fontId="10" fillId="0" borderId="0"/>
    <xf numFmtId="0" fontId="15" fillId="0" borderId="0"/>
    <xf numFmtId="195" fontId="114" fillId="0" borderId="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95" fontId="114"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0" fontId="15" fillId="0" borderId="0"/>
    <xf numFmtId="0" fontId="52" fillId="0" borderId="0"/>
    <xf numFmtId="0" fontId="5" fillId="0" borderId="0"/>
    <xf numFmtId="0" fontId="10" fillId="0" borderId="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183" fontId="56" fillId="90"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94" fillId="97" borderId="14">
      <alignment horizontal="left" vertical="center"/>
    </xf>
    <xf numFmtId="0" fontId="10" fillId="0" borderId="0"/>
    <xf numFmtId="0" fontId="56" fillId="122" borderId="0" applyNumberFormat="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6" fillId="90" borderId="0" applyNumberFormat="0" applyBorder="0" applyAlignment="0" applyProtection="0"/>
    <xf numFmtId="0" fontId="119" fillId="0" borderId="0"/>
    <xf numFmtId="0" fontId="15" fillId="0" borderId="0"/>
    <xf numFmtId="0" fontId="15" fillId="0" borderId="0"/>
    <xf numFmtId="0" fontId="5" fillId="0" borderId="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183" fontId="120" fillId="9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15" fillId="0" borderId="0"/>
    <xf numFmtId="0" fontId="15" fillId="0" borderId="0"/>
    <xf numFmtId="0" fontId="5"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20" fillId="94"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183" fontId="195" fillId="97" borderId="92">
      <alignment vertical="center"/>
    </xf>
    <xf numFmtId="0" fontId="10" fillId="0" borderId="0"/>
    <xf numFmtId="0" fontId="15" fillId="0" borderId="0"/>
    <xf numFmtId="0" fontId="15" fillId="0" borderId="0"/>
    <xf numFmtId="0" fontId="195" fillId="97" borderId="92">
      <alignment vertical="center"/>
    </xf>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253" fontId="125"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4"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5" fontId="5"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212" fontId="114" fillId="0" borderId="0" applyFill="0" applyBorder="0" applyAlignment="0" applyProtection="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98" fillId="121" borderId="14">
      <alignment horizontal="left" vertical="center"/>
    </xf>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19" fillId="0" borderId="0"/>
    <xf numFmtId="0" fontId="56" fillId="72" borderId="0" applyNumberFormat="0" applyBorder="0" applyAlignment="0" applyProtection="0"/>
    <xf numFmtId="0" fontId="10" fillId="0" borderId="0"/>
    <xf numFmtId="0" fontId="10" fillId="0" borderId="0"/>
    <xf numFmtId="0" fontId="10" fillId="0" borderId="0"/>
    <xf numFmtId="0" fontId="56" fillId="27"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20" fillId="7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43" fontId="10" fillId="0" borderId="0" applyFont="0" applyFill="0" applyBorder="0" applyAlignment="0" applyProtection="0"/>
    <xf numFmtId="237"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83" fontId="15" fillId="0" borderId="0"/>
    <xf numFmtId="183" fontId="56" fillId="27" borderId="0" applyNumberFormat="0" applyBorder="0" applyAlignment="0" applyProtection="0"/>
    <xf numFmtId="0" fontId="10" fillId="0" borderId="0"/>
    <xf numFmtId="43" fontId="52"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56" fillId="111"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5" fillId="0" borderId="0"/>
    <xf numFmtId="0" fontId="15" fillId="0" borderId="0"/>
    <xf numFmtId="0" fontId="15" fillId="0" borderId="0"/>
    <xf numFmtId="0" fontId="5" fillId="0" borderId="0"/>
    <xf numFmtId="0" fontId="10" fillId="0" borderId="0"/>
    <xf numFmtId="0" fontId="10" fillId="0" borderId="0"/>
    <xf numFmtId="183" fontId="56" fillId="27"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0" fontId="10" fillId="0" borderId="0"/>
    <xf numFmtId="183" fontId="120" fillId="7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166" fontId="5" fillId="0" borderId="0" applyFont="0" applyFill="0" applyBorder="0" applyAlignment="0" applyProtection="0"/>
    <xf numFmtId="0" fontId="10" fillId="0" borderId="0"/>
    <xf numFmtId="0" fontId="10" fillId="0" borderId="0"/>
    <xf numFmtId="0" fontId="10" fillId="0" borderId="0"/>
    <xf numFmtId="166" fontId="5" fillId="0" borderId="0" applyFont="0" applyFill="0" applyBorder="0" applyAlignment="0" applyProtection="0"/>
    <xf numFmtId="0" fontId="120" fillId="74"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6" fillId="7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73" fillId="97" borderId="91">
      <alignment vertical="center"/>
    </xf>
    <xf numFmtId="0" fontId="10" fillId="0" borderId="0"/>
    <xf numFmtId="0" fontId="10" fillId="0" borderId="0"/>
    <xf numFmtId="0" fontId="15" fillId="0" borderId="0"/>
    <xf numFmtId="0" fontId="10" fillId="0" borderId="0"/>
    <xf numFmtId="0" fontId="15" fillId="0" borderId="0"/>
    <xf numFmtId="0" fontId="10" fillId="0" borderId="0"/>
    <xf numFmtId="0" fontId="5" fillId="0" borderId="0"/>
    <xf numFmtId="0" fontId="15" fillId="0" borderId="0"/>
    <xf numFmtId="0" fontId="5" fillId="0" borderId="0"/>
    <xf numFmtId="0" fontId="10" fillId="0" borderId="0"/>
    <xf numFmtId="0" fontId="15" fillId="0" borderId="0"/>
    <xf numFmtId="183" fontId="5" fillId="0" borderId="0"/>
    <xf numFmtId="0" fontId="10" fillId="0" borderId="0"/>
    <xf numFmtId="0" fontId="15" fillId="0" borderId="0"/>
    <xf numFmtId="0" fontId="10" fillId="0" borderId="0"/>
    <xf numFmtId="0" fontId="15" fillId="0" borderId="0"/>
    <xf numFmtId="0" fontId="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67" fillId="97" borderId="7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6" fillId="79" borderId="0" applyNumberFormat="0" applyBorder="0" applyAlignment="0" applyProtection="0"/>
    <xf numFmtId="0" fontId="10" fillId="0" borderId="0"/>
    <xf numFmtId="0" fontId="10" fillId="0" borderId="0"/>
    <xf numFmtId="0" fontId="56" fillId="110" borderId="0" applyNumberFormat="0" applyBorder="0" applyAlignment="0" applyProtection="0"/>
    <xf numFmtId="0" fontId="56" fillId="23" borderId="0" applyNumberFormat="0" applyBorder="0" applyAlignment="0" applyProtection="0"/>
    <xf numFmtId="0" fontId="56" fillId="81" borderId="0" applyNumberFormat="0" applyBorder="0" applyAlignment="0" applyProtection="0"/>
    <xf numFmtId="0" fontId="10" fillId="0" borderId="0"/>
    <xf numFmtId="0" fontId="10" fillId="0" borderId="0"/>
    <xf numFmtId="0" fontId="56" fillId="23"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56" fillId="23" borderId="0" applyNumberFormat="0" applyBorder="0" applyAlignment="0" applyProtection="0"/>
    <xf numFmtId="0" fontId="56" fillId="94" borderId="0" applyNumberFormat="0" applyBorder="0" applyAlignment="0" applyProtection="0"/>
    <xf numFmtId="0" fontId="56" fillId="94" borderId="0" applyNumberFormat="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186" fontId="5" fillId="0" borderId="0" applyFont="0" applyFill="0" applyBorder="0" applyAlignment="0" applyProtection="0"/>
    <xf numFmtId="0" fontId="10" fillId="0" borderId="0"/>
    <xf numFmtId="194" fontId="5" fillId="0" borderId="0" applyFont="0" applyFill="0" applyBorder="0" applyAlignment="0" applyProtection="0"/>
    <xf numFmtId="0" fontId="10" fillId="0" borderId="0"/>
    <xf numFmtId="166" fontId="5" fillId="0" borderId="0" applyFont="0" applyFill="0" applyBorder="0" applyAlignment="0" applyProtection="0"/>
    <xf numFmtId="0" fontId="120" fillId="82" borderId="0" applyNumberFormat="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165"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83" fontId="56" fillId="23" borderId="0" applyNumberFormat="0" applyBorder="0" applyAlignment="0" applyProtection="0"/>
    <xf numFmtId="0" fontId="15" fillId="0" borderId="0"/>
    <xf numFmtId="0" fontId="15" fillId="0" borderId="0"/>
    <xf numFmtId="0" fontId="56" fillId="23" borderId="0" applyNumberFormat="0" applyBorder="0" applyAlignment="0" applyProtection="0"/>
    <xf numFmtId="42" fontId="10" fillId="0" borderId="0" applyFont="0" applyFill="0" applyBorder="0" applyAlignment="0" applyProtection="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6" fillId="110" borderId="0" applyNumberFormat="0" applyBorder="0" applyAlignment="0" applyProtection="0"/>
    <xf numFmtId="42" fontId="52" fillId="0" borderId="0" applyFont="0" applyFill="0" applyBorder="0" applyAlignment="0" applyProtection="0"/>
    <xf numFmtId="0" fontId="10" fillId="0" borderId="0"/>
    <xf numFmtId="178" fontId="173" fillId="97" borderId="14">
      <alignment horizontal="left" vertical="center"/>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183" fontId="56" fillId="23"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87" fillId="0" borderId="77" applyNumberFormat="0" applyFill="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120" fillId="82"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20" fillId="8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56" fillId="124" borderId="0" applyNumberFormat="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5" fillId="0" borderId="0"/>
    <xf numFmtId="0" fontId="10" fillId="0" borderId="0"/>
    <xf numFmtId="256"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183" fontId="173" fillId="97" borderId="14">
      <alignment horizontal="left" vertical="center"/>
    </xf>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73" fillId="97" borderId="14">
      <alignment horizontal="left" vertical="center"/>
    </xf>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56" fillId="115" borderId="0" applyNumberFormat="0" applyBorder="0" applyAlignment="0" applyProtection="0"/>
    <xf numFmtId="0" fontId="56" fillId="73" borderId="0" applyNumberFormat="0" applyBorder="0" applyAlignment="0" applyProtection="0"/>
    <xf numFmtId="0" fontId="10" fillId="0" borderId="0"/>
    <xf numFmtId="0" fontId="10" fillId="0" borderId="0"/>
    <xf numFmtId="0" fontId="10" fillId="0" borderId="0"/>
    <xf numFmtId="0" fontId="119" fillId="0" borderId="0"/>
    <xf numFmtId="0" fontId="56" fillId="74" borderId="0" applyNumberFormat="0" applyBorder="0" applyAlignment="0" applyProtection="0"/>
    <xf numFmtId="0" fontId="10" fillId="0" borderId="0"/>
    <xf numFmtId="0" fontId="56" fillId="61" borderId="0" applyNumberFormat="0" applyBorder="0" applyAlignment="0" applyProtection="0"/>
    <xf numFmtId="0" fontId="56" fillId="6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56" fillId="73" borderId="0" applyNumberFormat="0" applyBorder="0" applyAlignment="0" applyProtection="0"/>
    <xf numFmtId="0" fontId="15" fillId="0" borderId="0"/>
    <xf numFmtId="0" fontId="56" fillId="73" borderId="0" applyNumberFormat="0" applyBorder="0" applyAlignment="0" applyProtection="0"/>
    <xf numFmtId="0" fontId="15" fillId="0" borderId="0"/>
    <xf numFmtId="0" fontId="15" fillId="0" borderId="0"/>
    <xf numFmtId="0" fontId="10" fillId="0" borderId="0"/>
    <xf numFmtId="0" fontId="10" fillId="0" borderId="0"/>
    <xf numFmtId="0" fontId="56" fillId="11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3" fontId="116" fillId="97" borderId="14">
      <alignment horizontal="right" vertical="center" indent="1"/>
    </xf>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99" fillId="0" borderId="95" applyNumberFormat="0" applyFill="0" applyAlignment="0" applyProtection="0"/>
    <xf numFmtId="0" fontId="15" fillId="0" borderId="0"/>
    <xf numFmtId="0" fontId="15" fillId="0" borderId="0"/>
    <xf numFmtId="0" fontId="53" fillId="0" borderId="0">
      <alignment vertical="top"/>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56" fillId="73"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91" fontId="116" fillId="97" borderId="14">
      <alignment horizontal="right" vertical="center" indent="1"/>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83" fontId="120" fillId="99" borderId="0" applyNumberFormat="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2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2" fontId="15" fillId="0" borderId="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76"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178" fontId="52"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20" fillId="9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83" fontId="76"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5" fillId="0" borderId="0"/>
    <xf numFmtId="0" fontId="15" fillId="0" borderId="0"/>
    <xf numFmtId="0" fontId="15" fillId="0" borderId="0"/>
    <xf numFmtId="0" fontId="10" fillId="0" borderId="0"/>
    <xf numFmtId="0" fontId="15" fillId="0" borderId="0"/>
    <xf numFmtId="0" fontId="10"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1" fontId="10" fillId="0" borderId="0" applyFont="0" applyFill="0" applyBorder="0" applyAlignment="0" applyProtection="0"/>
    <xf numFmtId="165" fontId="65" fillId="0" borderId="0" applyFont="0" applyFill="0" applyBorder="0" applyAlignment="0" applyProtection="0"/>
    <xf numFmtId="0" fontId="10" fillId="0" borderId="0"/>
    <xf numFmtId="0" fontId="10" fillId="0" borderId="0"/>
    <xf numFmtId="0" fontId="56" fillId="79"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0" fontId="56" fillId="58"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56" fillId="25" borderId="0" applyNumberFormat="0" applyBorder="0" applyAlignment="0" applyProtection="0"/>
    <xf numFmtId="0" fontId="10" fillId="0" borderId="0"/>
    <xf numFmtId="0" fontId="10" fillId="0" borderId="0"/>
    <xf numFmtId="0" fontId="10" fillId="0" borderId="0"/>
    <xf numFmtId="0" fontId="120" fillId="61"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5" fillId="0" borderId="0"/>
    <xf numFmtId="42" fontId="52" fillId="0" borderId="0" applyFont="0" applyFill="0" applyBorder="0" applyAlignment="0" applyProtection="0"/>
    <xf numFmtId="201" fontId="10" fillId="0" borderId="0">
      <protection locked="0"/>
    </xf>
    <xf numFmtId="43" fontId="10" fillId="0" borderId="0" applyFont="0" applyFill="0" applyBorder="0" applyAlignment="0" applyProtection="0"/>
    <xf numFmtId="0" fontId="10" fillId="0" borderId="0"/>
    <xf numFmtId="0" fontId="15" fillId="0" borderId="0"/>
    <xf numFmtId="0" fontId="15" fillId="0" borderId="0"/>
    <xf numFmtId="201" fontId="10" fillId="0" borderId="0">
      <protection locked="0"/>
    </xf>
    <xf numFmtId="0" fontId="10" fillId="0" borderId="0"/>
    <xf numFmtId="0" fontId="10"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93" fillId="116" borderId="62" applyNumberFormat="0" applyAlignment="0" applyProtection="0"/>
    <xf numFmtId="0" fontId="10" fillId="0" borderId="0"/>
    <xf numFmtId="0" fontId="10" fillId="0" borderId="0"/>
    <xf numFmtId="0" fontId="10" fillId="0" borderId="0"/>
    <xf numFmtId="0" fontId="56" fillId="25"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62"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43" fontId="10" fillId="0" borderId="0" applyFont="0" applyFill="0" applyBorder="0" applyAlignment="0" applyProtection="0"/>
    <xf numFmtId="43" fontId="215"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10" fillId="0" borderId="0" applyFont="0" applyFill="0" applyBorder="0" applyAlignment="0" applyProtection="0"/>
    <xf numFmtId="43" fontId="76"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5" fillId="0" borderId="0"/>
    <xf numFmtId="0" fontId="10" fillId="0" borderId="0"/>
    <xf numFmtId="168" fontId="5" fillId="0" borderId="0" applyFont="0" applyFill="0" applyBorder="0" applyAlignment="0" applyProtection="0"/>
    <xf numFmtId="0" fontId="56" fillId="124" borderId="0" applyNumberFormat="0" applyBorder="0" applyAlignment="0" applyProtection="0"/>
    <xf numFmtId="0" fontId="56" fillId="88"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183" fontId="60" fillId="0" borderId="0" applyNumberFormat="0" applyFill="0" applyBorder="0" applyAlignment="0" applyProtection="0"/>
    <xf numFmtId="0" fontId="10" fillId="0" borderId="0"/>
    <xf numFmtId="0" fontId="10" fillId="0" borderId="0"/>
    <xf numFmtId="0" fontId="138" fillId="0" borderId="0"/>
    <xf numFmtId="183" fontId="184" fillId="0" borderId="87" applyNumberFormat="0" applyFill="0" applyAlignment="0" applyProtection="0"/>
    <xf numFmtId="0" fontId="10" fillId="0" borderId="0"/>
    <xf numFmtId="0" fontId="15" fillId="0" borderId="0"/>
    <xf numFmtId="0" fontId="7" fillId="0" borderId="0" applyNumberFormat="0" applyFill="0" applyBorder="0" applyAlignment="0" applyProtection="0"/>
    <xf numFmtId="0" fontId="120" fillId="25" borderId="0" applyNumberFormat="0" applyBorder="0" applyAlignment="0" applyProtection="0"/>
    <xf numFmtId="183" fontId="73"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83" fontId="184" fillId="0" borderId="0" applyNumberFormat="0" applyFill="0" applyBorder="0" applyAlignment="0" applyProtection="0"/>
    <xf numFmtId="0" fontId="10" fillId="0" borderId="0"/>
    <xf numFmtId="0" fontId="184"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 fillId="0" borderId="0"/>
    <xf numFmtId="0" fontId="10" fillId="0" borderId="0"/>
    <xf numFmtId="0" fontId="5" fillId="0" borderId="0"/>
    <xf numFmtId="0" fontId="10" fillId="0" borderId="0"/>
    <xf numFmtId="0" fontId="10" fillId="0" borderId="0"/>
    <xf numFmtId="0" fontId="15" fillId="0" borderId="0"/>
    <xf numFmtId="183" fontId="5" fillId="0" borderId="0"/>
    <xf numFmtId="0" fontId="10" fillId="0" borderId="0"/>
    <xf numFmtId="0" fontId="5"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0" fontId="74" fillId="71" borderId="14"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83" fontId="123" fillId="0" borderId="0">
      <protection locked="0"/>
    </xf>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183" fontId="123" fillId="0" borderId="0">
      <protection locked="0"/>
    </xf>
    <xf numFmtId="0" fontId="10" fillId="0" borderId="0"/>
    <xf numFmtId="0" fontId="10"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178"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80" fontId="155" fillId="0" borderId="0" applyProtection="0"/>
    <xf numFmtId="0" fontId="15" fillId="0" borderId="0"/>
    <xf numFmtId="183" fontId="5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0" fontId="185" fillId="0" borderId="0" applyProtection="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6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43" fontId="76"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236" fontId="123" fillId="0" borderId="0">
      <protection locked="0"/>
    </xf>
    <xf numFmtId="0" fontId="15" fillId="0" borderId="0"/>
    <xf numFmtId="0" fontId="10" fillId="0" borderId="0"/>
    <xf numFmtId="0" fontId="10" fillId="0" borderId="0"/>
    <xf numFmtId="0" fontId="15" fillId="0" borderId="0"/>
    <xf numFmtId="235" fontId="158" fillId="0" borderId="0">
      <protection locked="0"/>
    </xf>
    <xf numFmtId="0" fontId="10"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25" fillId="0" borderId="0" applyFont="0" applyFill="0" applyBorder="0" applyAlignment="0" applyProtection="0"/>
    <xf numFmtId="0" fontId="15" fillId="0" borderId="0"/>
    <xf numFmtId="43" fontId="125"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68" fillId="0" borderId="0"/>
    <xf numFmtId="0" fontId="10" fillId="0" borderId="0"/>
    <xf numFmtId="0" fontId="15" fillId="0" borderId="0"/>
    <xf numFmtId="0" fontId="15" fillId="0" borderId="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6" fillId="73" borderId="0" applyNumberFormat="0" applyBorder="0" applyAlignment="0" applyProtection="0"/>
    <xf numFmtId="0" fontId="10" fillId="0" borderId="0"/>
    <xf numFmtId="0" fontId="10" fillId="0" borderId="0"/>
    <xf numFmtId="0" fontId="10" fillId="0" borderId="0"/>
    <xf numFmtId="0" fontId="56" fillId="50" borderId="0" applyNumberFormat="0" applyBorder="0" applyAlignment="0" applyProtection="0"/>
    <xf numFmtId="0" fontId="56" fillId="106" borderId="0" applyNumberFormat="0" applyBorder="0" applyAlignment="0" applyProtection="0"/>
    <xf numFmtId="0" fontId="10" fillId="0" borderId="0"/>
    <xf numFmtId="0" fontId="10" fillId="0" borderId="0"/>
    <xf numFmtId="0" fontId="10" fillId="0" borderId="0"/>
    <xf numFmtId="0" fontId="56" fillId="64"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10" fillId="0" borderId="0"/>
    <xf numFmtId="0" fontId="120" fillId="23"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7" fillId="97" borderId="14">
      <alignment horizontal="right" vertical="center"/>
    </xf>
    <xf numFmtId="0" fontId="15" fillId="0" borderId="0"/>
    <xf numFmtId="0" fontId="15" fillId="0" borderId="0"/>
    <xf numFmtId="183" fontId="56" fillId="64" borderId="0" applyNumberFormat="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64" borderId="0" applyNumberFormat="0" applyBorder="0" applyAlignment="0" applyProtection="0"/>
    <xf numFmtId="165"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56"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176" fontId="65" fillId="0" borderId="0"/>
    <xf numFmtId="176" fontId="6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73" fillId="97" borderId="14"/>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5" fillId="0" borderId="0"/>
    <xf numFmtId="219" fontId="49" fillId="0" borderId="12">
      <alignment horizontal="center"/>
    </xf>
    <xf numFmtId="0" fontId="10" fillId="0" borderId="0"/>
    <xf numFmtId="0" fontId="15" fillId="0" borderId="0"/>
    <xf numFmtId="0" fontId="10" fillId="0" borderId="0"/>
    <xf numFmtId="0" fontId="10" fillId="0" borderId="0"/>
    <xf numFmtId="0" fontId="10"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83"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6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83" fontId="167" fillId="97" borderId="70"/>
    <xf numFmtId="0" fontId="10" fillId="0" borderId="0"/>
    <xf numFmtId="0" fontId="10"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0"/>
    <xf numFmtId="0" fontId="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6" fillId="60" borderId="0" applyNumberFormat="0" applyBorder="0" applyAlignment="0" applyProtection="0"/>
    <xf numFmtId="0" fontId="56" fillId="54" borderId="0" applyNumberFormat="0" applyBorder="0" applyAlignment="0" applyProtection="0"/>
    <xf numFmtId="0" fontId="10" fillId="0" borderId="0"/>
    <xf numFmtId="0" fontId="15" fillId="0" borderId="0"/>
    <xf numFmtId="0" fontId="10" fillId="0" borderId="0"/>
    <xf numFmtId="0" fontId="10" fillId="0" borderId="0"/>
    <xf numFmtId="0" fontId="56" fillId="54" borderId="0" applyNumberFormat="0" applyBorder="0" applyAlignment="0" applyProtection="0"/>
    <xf numFmtId="0" fontId="56" fillId="54" borderId="0" applyNumberFormat="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9"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56" fillId="54" borderId="0" applyNumberFormat="0" applyBorder="0" applyAlignment="0" applyProtection="0"/>
    <xf numFmtId="165" fontId="52" fillId="0" borderId="0" applyFont="0" applyFill="0" applyBorder="0" applyAlignment="0" applyProtection="0"/>
    <xf numFmtId="9" fontId="10" fillId="0" borderId="0" applyFont="0" applyFill="0" applyBorder="0" applyAlignment="0" applyProtection="0"/>
    <xf numFmtId="0" fontId="15" fillId="0" borderId="0"/>
    <xf numFmtId="165" fontId="52" fillId="0" borderId="0" applyFont="0" applyFill="0" applyBorder="0" applyAlignment="0" applyProtection="0"/>
    <xf numFmtId="0" fontId="56" fillId="60" borderId="0" applyNumberFormat="0" applyBorder="0" applyAlignment="0" applyProtection="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9" fontId="6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9" fontId="65" fillId="0" borderId="0" applyFont="0" applyFill="0" applyBorder="0" applyAlignment="0" applyProtection="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15" fillId="0" borderId="0"/>
    <xf numFmtId="0" fontId="10" fillId="0" borderId="0"/>
    <xf numFmtId="0" fontId="10" fillId="0" borderId="0"/>
    <xf numFmtId="9" fontId="65" fillId="0" borderId="0" applyFont="0" applyFill="0" applyBorder="0" applyAlignment="0" applyProtection="0"/>
    <xf numFmtId="0" fontId="15" fillId="0" borderId="0"/>
    <xf numFmtId="0" fontId="10" fillId="0" borderId="0"/>
    <xf numFmtId="43" fontId="125" fillId="0" borderId="0" applyFont="0" applyFill="0" applyBorder="0" applyAlignment="0" applyProtection="0"/>
    <xf numFmtId="5" fontId="5" fillId="0" borderId="0" applyFont="0" applyFill="0" applyBorder="0" applyAlignment="0" applyProtection="0"/>
    <xf numFmtId="9"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5" fillId="0" borderId="0"/>
    <xf numFmtId="0" fontId="15" fillId="0" borderId="0"/>
    <xf numFmtId="0" fontId="15" fillId="0" borderId="0"/>
    <xf numFmtId="0" fontId="10" fillId="0" borderId="0"/>
    <xf numFmtId="183"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42"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0" fontId="10" fillId="0" borderId="0"/>
    <xf numFmtId="0" fontId="56" fillId="125" borderId="0" applyNumberFormat="0" applyBorder="0" applyAlignment="0" applyProtection="0"/>
    <xf numFmtId="165" fontId="52" fillId="0" borderId="0" applyFont="0" applyFill="0" applyBorder="0" applyAlignment="0" applyProtection="0"/>
    <xf numFmtId="0" fontId="56" fillId="81" borderId="0" applyNumberFormat="0" applyBorder="0" applyAlignment="0" applyProtection="0"/>
    <xf numFmtId="165" fontId="52" fillId="0" borderId="0" applyFont="0" applyFill="0" applyBorder="0" applyAlignment="0" applyProtection="0"/>
    <xf numFmtId="0" fontId="56" fillId="49" borderId="0" applyNumberFormat="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6" fillId="49" borderId="0" applyNumberFormat="0" applyBorder="0" applyAlignment="0" applyProtection="0"/>
    <xf numFmtId="165" fontId="52" fillId="0" borderId="0" applyFont="0" applyFill="0" applyBorder="0" applyAlignment="0" applyProtection="0"/>
    <xf numFmtId="0" fontId="56" fillId="49" borderId="0" applyNumberFormat="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20" fillId="81" borderId="0" applyNumberFormat="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56" fillId="49"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97" borderId="0"/>
    <xf numFmtId="0" fontId="56" fillId="49" borderId="0" applyNumberFormat="0" applyBorder="0" applyAlignment="0" applyProtection="0"/>
    <xf numFmtId="165" fontId="52" fillId="0" borderId="0" applyFont="0" applyFill="0" applyBorder="0" applyAlignment="0" applyProtection="0"/>
    <xf numFmtId="178" fontId="10" fillId="97" borderId="0"/>
    <xf numFmtId="0" fontId="15" fillId="0" borderId="0"/>
    <xf numFmtId="165" fontId="52" fillId="0" borderId="0" applyFont="0" applyFill="0" applyBorder="0" applyAlignment="0" applyProtection="0"/>
    <xf numFmtId="0" fontId="15" fillId="0" borderId="0"/>
    <xf numFmtId="183" fontId="10" fillId="97"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56" fillId="125"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194" fontId="5" fillId="0" borderId="0" applyFont="0" applyFill="0" applyBorder="0" applyAlignment="0" applyProtection="0"/>
    <xf numFmtId="0" fontId="15" fillId="0" borderId="0"/>
    <xf numFmtId="0" fontId="10" fillId="0" borderId="0"/>
    <xf numFmtId="0" fontId="15" fillId="0" borderId="0"/>
    <xf numFmtId="0" fontId="119" fillId="0" borderId="0"/>
    <xf numFmtId="0" fontId="10" fillId="0" borderId="0"/>
    <xf numFmtId="206"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5"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5" fillId="0" borderId="0"/>
    <xf numFmtId="183" fontId="218" fillId="61" borderId="18" applyNumberFormat="0" applyFont="0" applyBorder="0" applyAlignment="0" applyProtection="0">
      <protection hidden="1"/>
    </xf>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43" fontId="12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4" fontId="10" fillId="0" borderId="0" applyProtection="0">
      <alignment vertical="center"/>
    </xf>
    <xf numFmtId="0" fontId="10"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6" fillId="115" borderId="0" applyNumberFormat="0" applyBorder="0" applyAlignment="0" applyProtection="0"/>
    <xf numFmtId="0" fontId="56" fillId="7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56" fillId="120"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20" fillId="118"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53"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43"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178" fontId="18"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73"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6" fillId="115" borderId="0" applyNumberFormat="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191" fontId="127" fillId="97" borderId="14">
      <alignment horizontal="right" vertical="center" indent="1"/>
    </xf>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183" fontId="116" fillId="97" borderId="14">
      <alignment horizontal="righ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56" fillId="79" borderId="0" applyNumberFormat="0" applyBorder="0" applyAlignment="0" applyProtection="0"/>
    <xf numFmtId="0" fontId="56" fillId="25" borderId="0" applyNumberFormat="0" applyBorder="0" applyAlignment="0" applyProtection="0"/>
    <xf numFmtId="0" fontId="15" fillId="0" borderId="0"/>
    <xf numFmtId="0" fontId="10" fillId="0" borderId="0"/>
    <xf numFmtId="183" fontId="177" fillId="0" borderId="0" applyNumberFormat="0" applyFill="0" applyBorder="0" applyAlignment="0" applyProtection="0">
      <alignment vertical="top"/>
      <protection locked="0"/>
    </xf>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83" fontId="56" fillId="25" borderId="0" applyNumberFormat="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178" fontId="116" fillId="97" borderId="14">
      <alignment horizontal="right" vertical="center"/>
    </xf>
    <xf numFmtId="166" fontId="5" fillId="0" borderId="0" applyFont="0" applyFill="0" applyBorder="0" applyAlignment="0" applyProtection="0"/>
    <xf numFmtId="0" fontId="15" fillId="0" borderId="0"/>
    <xf numFmtId="0" fontId="15" fillId="0" borderId="0"/>
    <xf numFmtId="0" fontId="15" fillId="0" borderId="0"/>
    <xf numFmtId="0" fontId="10" fillId="0" borderId="0"/>
    <xf numFmtId="0" fontId="5" fillId="0" borderId="0"/>
    <xf numFmtId="0" fontId="10" fillId="0" borderId="0"/>
    <xf numFmtId="0" fontId="15" fillId="0" borderId="0"/>
    <xf numFmtId="0" fontId="10" fillId="0" borderId="0"/>
    <xf numFmtId="42" fontId="10" fillId="0" borderId="0" applyFont="0" applyFill="0" applyBorder="0" applyAlignment="0" applyProtection="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5" fillId="0" borderId="0"/>
    <xf numFmtId="0" fontId="10" fillId="0" borderId="0"/>
    <xf numFmtId="0" fontId="1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3" fontId="127" fillId="97" borderId="14">
      <alignment horizontal="right" vertical="center" indent="1"/>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3" fontId="18"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0" fillId="0" borderId="0"/>
    <xf numFmtId="43" fontId="125"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10" fillId="0" borderId="0"/>
    <xf numFmtId="165" fontId="125"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59" fillId="119" borderId="62"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56" fillId="54" borderId="0" applyNumberFormat="0" applyBorder="0" applyAlignment="0" applyProtection="0"/>
    <xf numFmtId="0" fontId="56" fillId="72" borderId="0" applyNumberFormat="0" applyBorder="0" applyAlignment="0" applyProtection="0"/>
    <xf numFmtId="0" fontId="15" fillId="0" borderId="0"/>
    <xf numFmtId="0" fontId="10" fillId="0" borderId="0"/>
    <xf numFmtId="0" fontId="10" fillId="0" borderId="0"/>
    <xf numFmtId="0" fontId="10" fillId="0" borderId="0"/>
    <xf numFmtId="0" fontId="56" fillId="72" borderId="0" applyNumberFormat="0" applyBorder="0" applyAlignment="0" applyProtection="0"/>
    <xf numFmtId="0" fontId="10" fillId="0" borderId="0"/>
    <xf numFmtId="0" fontId="56" fillId="72" borderId="0" applyNumberFormat="0" applyBorder="0" applyAlignment="0" applyProtection="0"/>
    <xf numFmtId="0" fontId="10" fillId="0" borderId="0"/>
    <xf numFmtId="44" fontId="18"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180"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83" fontId="56" fillId="72" borderId="0" applyNumberFormat="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10"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6" fillId="72" borderId="0" applyNumberFormat="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6" fillId="107"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59" fontId="49"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257" fontId="74" fillId="71" borderId="0">
      <alignment horizontal="center"/>
    </xf>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4"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0" fillId="0" borderId="0"/>
    <xf numFmtId="183" fontId="133" fillId="0" borderId="18">
      <protection hidden="1"/>
    </xf>
    <xf numFmtId="0" fontId="10" fillId="0" borderId="0"/>
    <xf numFmtId="0" fontId="15" fillId="0" borderId="0"/>
    <xf numFmtId="0" fontId="5" fillId="0" borderId="0"/>
    <xf numFmtId="183" fontId="218" fillId="61" borderId="18" applyNumberFormat="0" applyFont="0" applyBorder="0" applyAlignment="0" applyProtection="0">
      <protection hidden="1"/>
    </xf>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5"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43" fontId="10" fillId="0" borderId="0" applyFont="0" applyFill="0" applyBorder="0" applyAlignment="0" applyProtection="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5" fillId="0" borderId="0"/>
    <xf numFmtId="183" fontId="10"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167" fontId="65" fillId="0" borderId="0"/>
    <xf numFmtId="183" fontId="10" fillId="0" borderId="0"/>
    <xf numFmtId="198" fontId="65" fillId="0" borderId="0"/>
    <xf numFmtId="178" fontId="10" fillId="0" borderId="0"/>
    <xf numFmtId="165" fontId="52" fillId="0" borderId="0" applyFont="0" applyFill="0" applyBorder="0" applyAlignment="0" applyProtection="0"/>
    <xf numFmtId="0" fontId="5" fillId="0" borderId="0"/>
    <xf numFmtId="0" fontId="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0" fillId="0" borderId="0"/>
    <xf numFmtId="183" fontId="198" fillId="121" borderId="14">
      <alignment horizontal="left" vertical="center"/>
    </xf>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69" fillId="11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69" fillId="74" borderId="0" applyNumberFormat="0" applyBorder="0" applyAlignment="0" applyProtection="0"/>
    <xf numFmtId="0" fontId="10" fillId="0" borderId="0"/>
    <xf numFmtId="0" fontId="10" fillId="0" borderId="0"/>
    <xf numFmtId="0" fontId="10" fillId="0" borderId="0"/>
    <xf numFmtId="0" fontId="10" fillId="0" borderId="0"/>
    <xf numFmtId="0" fontId="69"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80" fillId="119" borderId="71" applyNumberFormat="0" applyAlignment="0" applyProtection="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60" fillId="74"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183" fontId="57" fillId="0" borderId="0" applyNumberFormat="0" applyFill="0" applyBorder="0" applyAlignment="0" applyProtection="0"/>
    <xf numFmtId="5" fontId="5"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69" fillId="11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180" fontId="222" fillId="0" borderId="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178" fontId="18"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183" fontId="85" fillId="86" borderId="75" applyNumberFormat="0" applyAlignment="0" applyProtection="0"/>
    <xf numFmtId="0" fontId="52" fillId="0" borderId="0" applyNumberFormat="0" applyFont="0" applyFill="0" applyBorder="0" applyAlignment="0" applyProtection="0"/>
    <xf numFmtId="0" fontId="10" fillId="0" borderId="0"/>
    <xf numFmtId="183" fontId="146" fillId="86" borderId="75" applyNumberFormat="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applyNumberFormat="0"/>
    <xf numFmtId="0" fontId="10" fillId="0" borderId="0"/>
    <xf numFmtId="183" fontId="10" fillId="0" borderId="0" applyNumberFormat="0"/>
    <xf numFmtId="0" fontId="10" fillId="0" borderId="0"/>
    <xf numFmtId="0" fontId="10" fillId="0" borderId="0"/>
    <xf numFmtId="2" fontId="123" fillId="0" borderId="0">
      <protection locked="0"/>
    </xf>
    <xf numFmtId="0" fontId="5" fillId="0" borderId="0"/>
    <xf numFmtId="2" fontId="158" fillId="0" borderId="0">
      <protection locked="0"/>
    </xf>
    <xf numFmtId="2" fontId="223" fillId="0" borderId="0">
      <protection locked="0"/>
    </xf>
    <xf numFmtId="0" fontId="123" fillId="0" borderId="0">
      <protection locked="0"/>
    </xf>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 fontId="224" fillId="120" borderId="80" applyNumberFormat="0" applyProtection="0">
      <alignment horizontal="left" vertical="center" indent="1"/>
    </xf>
    <xf numFmtId="0" fontId="10" fillId="0" borderId="0"/>
    <xf numFmtId="0" fontId="52" fillId="0" borderId="0" applyNumberFormat="0" applyFont="0" applyFill="0" applyBorder="0" applyAlignment="0" applyProtection="0"/>
    <xf numFmtId="0" fontId="123" fillId="0" borderId="0">
      <protection locked="0"/>
    </xf>
    <xf numFmtId="178" fontId="123" fillId="0" borderId="0">
      <protection locked="0"/>
    </xf>
    <xf numFmtId="178" fontId="123" fillId="0" borderId="0">
      <protection locked="0"/>
    </xf>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24" fillId="10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183" fontId="124" fillId="101" borderId="0" applyNumberFormat="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24" fillId="10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178"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40" fillId="97" borderId="62" applyNumberFormat="0" applyAlignment="0" applyProtection="0"/>
    <xf numFmtId="0" fontId="7" fillId="0" borderId="0" applyNumberFormat="0" applyFill="0" applyBorder="0" applyAlignment="0" applyProtection="0"/>
    <xf numFmtId="0" fontId="15" fillId="0" borderId="0"/>
    <xf numFmtId="0" fontId="15" fillId="0" borderId="0"/>
    <xf numFmtId="0" fontId="59" fillId="61" borderId="62" applyNumberFormat="0" applyAlignment="0" applyProtection="0"/>
    <xf numFmtId="0" fontId="15" fillId="0" borderId="0"/>
    <xf numFmtId="0" fontId="10" fillId="0" borderId="0"/>
    <xf numFmtId="0" fontId="10" fillId="0" borderId="0"/>
    <xf numFmtId="0" fontId="10" fillId="0" borderId="0"/>
    <xf numFmtId="0" fontId="59" fillId="61" borderId="62" applyNumberFormat="0" applyAlignment="0" applyProtection="0"/>
    <xf numFmtId="0" fontId="59" fillId="97" borderId="62" applyNumberFormat="0" applyAlignment="0" applyProtection="0"/>
    <xf numFmtId="0" fontId="59" fillId="97" borderId="62" applyNumberFormat="0" applyAlignment="0" applyProtection="0"/>
    <xf numFmtId="0" fontId="10" fillId="0" borderId="0"/>
    <xf numFmtId="0" fontId="10" fillId="0" borderId="0"/>
    <xf numFmtId="0" fontId="10" fillId="0" borderId="0"/>
    <xf numFmtId="0" fontId="113" fillId="61" borderId="62" applyNumberFormat="0" applyAlignment="0" applyProtection="0"/>
    <xf numFmtId="0" fontId="15" fillId="0" borderId="0"/>
    <xf numFmtId="178" fontId="10" fillId="0" borderId="0"/>
    <xf numFmtId="0" fontId="15"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105" fillId="0" borderId="79" applyNumberFormat="0" applyFill="0" applyAlignment="0" applyProtection="0"/>
    <xf numFmtId="0" fontId="10" fillId="0" borderId="0"/>
    <xf numFmtId="0" fontId="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5" fillId="0" borderId="0"/>
    <xf numFmtId="0" fontId="5" fillId="0" borderId="0"/>
    <xf numFmtId="0" fontId="10" fillId="0" borderId="0"/>
    <xf numFmtId="0" fontId="175" fillId="0" borderId="63" applyNumberFormat="0" applyFill="0" applyAlignment="0" applyProtection="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9" fillId="61" borderId="62" applyNumberFormat="0" applyAlignment="0" applyProtection="0"/>
    <xf numFmtId="0" fontId="7" fillId="0" borderId="0" applyNumberFormat="0" applyFill="0" applyBorder="0" applyAlignment="0" applyProtection="0"/>
    <xf numFmtId="42" fontId="10" fillId="0" borderId="0" applyFont="0" applyFill="0" applyBorder="0" applyAlignment="0" applyProtection="0"/>
    <xf numFmtId="0" fontId="15"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59" fillId="61" borderId="62" applyNumberFormat="0" applyAlignment="0" applyProtection="0"/>
    <xf numFmtId="0" fontId="10" fillId="0" borderId="0"/>
    <xf numFmtId="0" fontId="10" fillId="0" borderId="0"/>
    <xf numFmtId="0" fontId="59" fillId="119" borderId="62" applyNumberFormat="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83" fontId="59" fillId="61" borderId="62" applyNumberFormat="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178" fontId="10" fillId="0" borderId="0"/>
    <xf numFmtId="0" fontId="15" fillId="0" borderId="0"/>
    <xf numFmtId="0" fontId="15" fillId="0" borderId="0"/>
    <xf numFmtId="0" fontId="10" fillId="0" borderId="0"/>
    <xf numFmtId="178" fontId="10" fillId="0" borderId="0"/>
    <xf numFmtId="0" fontId="10" fillId="0" borderId="0"/>
    <xf numFmtId="178"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13" fillId="61" borderId="62" applyNumberFormat="0" applyAlignment="0" applyProtection="0"/>
    <xf numFmtId="0" fontId="15" fillId="0" borderId="0"/>
    <xf numFmtId="0" fontId="10" fillId="0" borderId="0"/>
    <xf numFmtId="0" fontId="15" fillId="0" borderId="0"/>
    <xf numFmtId="0" fontId="10"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8" fillId="0" borderId="0" applyNumberFormat="0" applyFont="0" applyFill="0" applyBorder="0" applyAlignment="0" applyProtection="0">
      <alignment horizontal="left" wrapText="1" indent="1"/>
    </xf>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77" fillId="0" borderId="0" applyNumberFormat="0" applyFill="0" applyBorder="0" applyAlignment="0" applyProtection="0">
      <alignment vertical="top"/>
      <protection locked="0"/>
    </xf>
    <xf numFmtId="0" fontId="10" fillId="0" borderId="0"/>
    <xf numFmtId="0" fontId="15" fillId="0" borderId="0"/>
    <xf numFmtId="0" fontId="15" fillId="0" borderId="0"/>
    <xf numFmtId="0" fontId="15" fillId="0" borderId="0"/>
    <xf numFmtId="0" fontId="52" fillId="0" borderId="0" applyNumberFormat="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70"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176"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13" fillId="61" borderId="62" applyNumberFormat="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80" fontId="119" fillId="0" borderId="0" applyFont="0" applyFill="0" applyBorder="0" applyAlignment="0" applyProtection="0"/>
    <xf numFmtId="165" fontId="6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178" fontId="167" fillId="97" borderId="7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10" fillId="0" borderId="0"/>
    <xf numFmtId="0" fontId="85" fillId="86" borderId="75" applyNumberFormat="0" applyAlignment="0" applyProtection="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4" fontId="53" fillId="0" borderId="0" applyFont="0" applyFill="0" applyBorder="0" applyAlignment="0" applyProtection="0">
      <alignment vertical="top"/>
    </xf>
    <xf numFmtId="0" fontId="10" fillId="0" borderId="0"/>
    <xf numFmtId="0" fontId="10" fillId="0" borderId="0"/>
    <xf numFmtId="0" fontId="74" fillId="119" borderId="0" applyNumberFormat="0" applyBorder="0" applyAlignment="0" applyProtection="0"/>
    <xf numFmtId="183" fontId="85" fillId="86" borderId="75" applyNumberFormat="0" applyAlignment="0" applyProtection="0"/>
    <xf numFmtId="0" fontId="85" fillId="86" borderId="75" applyNumberFormat="0" applyAlignment="0" applyProtection="0"/>
    <xf numFmtId="0" fontId="15" fillId="0" borderId="0"/>
    <xf numFmtId="0" fontId="10" fillId="0" borderId="0"/>
    <xf numFmtId="0" fontId="15" fillId="0" borderId="0"/>
    <xf numFmtId="0" fontId="10" fillId="0" borderId="0"/>
    <xf numFmtId="4" fontId="130" fillId="97" borderId="80" applyNumberFormat="0" applyProtection="0">
      <alignmen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4" fontId="65" fillId="0" borderId="0"/>
    <xf numFmtId="0" fontId="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178" fontId="67" fillId="0" borderId="0"/>
    <xf numFmtId="0" fontId="15" fillId="0" borderId="0"/>
    <xf numFmtId="202" fontId="10" fillId="0" borderId="0"/>
    <xf numFmtId="202" fontId="10" fillId="0" borderId="0"/>
    <xf numFmtId="202" fontId="10" fillId="0" borderId="0"/>
    <xf numFmtId="202" fontId="10" fillId="0" borderId="0"/>
    <xf numFmtId="0" fontId="10" fillId="0" borderId="0"/>
    <xf numFmtId="0" fontId="10" fillId="0" borderId="0"/>
    <xf numFmtId="0" fontId="15" fillId="0" borderId="0"/>
    <xf numFmtId="0" fontId="15" fillId="0" borderId="0"/>
    <xf numFmtId="0" fontId="116" fillId="97" borderId="14">
      <alignment horizontal="right" vertical="center"/>
    </xf>
    <xf numFmtId="0" fontId="10" fillId="0" borderId="0"/>
    <xf numFmtId="0" fontId="10" fillId="0" borderId="0"/>
    <xf numFmtId="183" fontId="116" fillId="97" borderId="14">
      <alignment horizontal="right" vertical="center"/>
    </xf>
    <xf numFmtId="0" fontId="15" fillId="0" borderId="0"/>
    <xf numFmtId="0" fontId="15" fillId="0" borderId="0"/>
    <xf numFmtId="180" fontId="116" fillId="97" borderId="14">
      <alignment horizontal="right" vertical="center" indent="1"/>
    </xf>
    <xf numFmtId="4" fontId="116" fillId="97" borderId="14">
      <alignment horizontal="right" vertical="center" indent="1"/>
    </xf>
    <xf numFmtId="231" fontId="116" fillId="97" borderId="14">
      <alignment horizontal="right" vertical="center" indent="1"/>
    </xf>
    <xf numFmtId="191" fontId="116" fillId="97" borderId="14">
      <alignment horizontal="right" vertical="center" indent="1"/>
    </xf>
    <xf numFmtId="0" fontId="15" fillId="0" borderId="0"/>
    <xf numFmtId="3" fontId="127" fillId="97" borderId="14">
      <alignment horizontal="right" vertical="center" indent="1"/>
    </xf>
    <xf numFmtId="0" fontId="15" fillId="0" borderId="0"/>
    <xf numFmtId="180" fontId="127" fillId="97" borderId="14">
      <alignment horizontal="right" vertical="center" indent="1"/>
    </xf>
    <xf numFmtId="0" fontId="15" fillId="0" borderId="0"/>
    <xf numFmtId="4" fontId="127" fillId="97" borderId="14">
      <alignment horizontal="right" vertical="center" indent="1"/>
    </xf>
    <xf numFmtId="231" fontId="127" fillId="97" borderId="14">
      <alignment horizontal="right" vertical="center" indent="1"/>
    </xf>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97" borderId="70"/>
    <xf numFmtId="165" fontId="52" fillId="0" borderId="0" applyFont="0" applyFill="0" applyBorder="0" applyAlignment="0" applyProtection="0"/>
    <xf numFmtId="0" fontId="15" fillId="0" borderId="0"/>
    <xf numFmtId="0" fontId="15" fillId="0" borderId="0"/>
    <xf numFmtId="178" fontId="10" fillId="97" borderId="70"/>
    <xf numFmtId="165" fontId="52" fillId="0" borderId="0" applyFont="0" applyFill="0" applyBorder="0" applyAlignment="0" applyProtection="0"/>
    <xf numFmtId="0" fontId="15" fillId="0" borderId="0"/>
    <xf numFmtId="0" fontId="15" fillId="0" borderId="0"/>
    <xf numFmtId="183" fontId="10" fillId="97" borderId="70"/>
    <xf numFmtId="165" fontId="52" fillId="0" borderId="0" applyFont="0" applyFill="0" applyBorder="0" applyAlignment="0" applyProtection="0"/>
    <xf numFmtId="0" fontId="15" fillId="0" borderId="0"/>
    <xf numFmtId="0" fontId="15" fillId="0" borderId="0"/>
    <xf numFmtId="0" fontId="10" fillId="97" borderId="70"/>
    <xf numFmtId="165" fontId="52" fillId="0" borderId="0" applyFont="0" applyFill="0" applyBorder="0" applyAlignment="0" applyProtection="0"/>
    <xf numFmtId="0" fontId="10" fillId="0" borderId="0"/>
    <xf numFmtId="183" fontId="10" fillId="97" borderId="70"/>
    <xf numFmtId="0" fontId="52" fillId="0" borderId="0" applyNumberFormat="0" applyFont="0" applyFill="0" applyBorder="0" applyAlignment="0" applyProtection="0"/>
    <xf numFmtId="0" fontId="15" fillId="0" borderId="0"/>
    <xf numFmtId="0" fontId="15" fillId="0" borderId="0"/>
    <xf numFmtId="0" fontId="10" fillId="97" borderId="70"/>
    <xf numFmtId="0" fontId="15" fillId="0" borderId="0"/>
    <xf numFmtId="0" fontId="5" fillId="0" borderId="0"/>
    <xf numFmtId="0" fontId="172" fillId="82" borderId="14">
      <alignment horizontal="center" vertical="center"/>
    </xf>
    <xf numFmtId="0" fontId="10" fillId="0" borderId="0"/>
    <xf numFmtId="183" fontId="172" fillId="82" borderId="14">
      <alignment horizontal="center" vertical="center"/>
    </xf>
    <xf numFmtId="0" fontId="172" fillId="82" borderId="14">
      <alignment horizontal="center" vertical="center"/>
    </xf>
    <xf numFmtId="0" fontId="116" fillId="97" borderId="14">
      <alignment horizontal="right" vertical="center"/>
    </xf>
    <xf numFmtId="178" fontId="116" fillId="97" borderId="14">
      <alignment horizontal="right" vertical="center"/>
    </xf>
    <xf numFmtId="0" fontId="10" fillId="97" borderId="0"/>
    <xf numFmtId="183" fontId="10" fillId="97" borderId="0"/>
    <xf numFmtId="0" fontId="10" fillId="102" borderId="0"/>
    <xf numFmtId="178" fontId="10" fillId="97" borderId="0"/>
    <xf numFmtId="0" fontId="15" fillId="0" borderId="0"/>
    <xf numFmtId="0" fontId="173" fillId="97" borderId="91">
      <alignment vertical="center"/>
    </xf>
    <xf numFmtId="0" fontId="10" fillId="0" borderId="0"/>
    <xf numFmtId="183" fontId="173" fillId="97" borderId="91">
      <alignment vertical="center"/>
    </xf>
    <xf numFmtId="178" fontId="173" fillId="97" borderId="91">
      <alignment vertical="center"/>
    </xf>
    <xf numFmtId="0" fontId="195" fillId="97" borderId="92">
      <alignment vertical="center"/>
    </xf>
    <xf numFmtId="178" fontId="195" fillId="97" borderId="92">
      <alignment vertical="center"/>
    </xf>
    <xf numFmtId="0" fontId="173" fillId="97" borderId="14"/>
    <xf numFmtId="183" fontId="173" fillId="97" borderId="14"/>
    <xf numFmtId="178" fontId="173" fillId="97" borderId="14"/>
    <xf numFmtId="183" fontId="127" fillId="97" borderId="14">
      <alignment horizontal="right" vertical="center"/>
    </xf>
    <xf numFmtId="0" fontId="10" fillId="0" borderId="0"/>
    <xf numFmtId="0" fontId="127" fillId="97" borderId="14">
      <alignment horizontal="right" vertical="center"/>
    </xf>
    <xf numFmtId="0" fontId="7" fillId="0" borderId="0" applyNumberFormat="0" applyFill="0" applyBorder="0" applyAlignment="0" applyProtection="0"/>
    <xf numFmtId="0" fontId="198" fillId="121" borderId="14">
      <alignment horizontal="left" vertical="center"/>
    </xf>
    <xf numFmtId="0" fontId="198" fillId="121" borderId="14">
      <alignment horizontal="left" vertical="center"/>
    </xf>
    <xf numFmtId="9" fontId="65" fillId="0" borderId="0" applyFont="0" applyFill="0" applyBorder="0" applyAlignment="0" applyProtection="0"/>
    <xf numFmtId="178" fontId="198" fillId="121" borderId="14">
      <alignment horizontal="left" vertical="center"/>
    </xf>
    <xf numFmtId="0" fontId="7" fillId="0" borderId="0" applyNumberFormat="0" applyFill="0" applyBorder="0" applyAlignment="0" applyProtection="0"/>
    <xf numFmtId="178" fontId="198" fillId="121" borderId="14">
      <alignment horizontal="left" vertical="center"/>
    </xf>
    <xf numFmtId="183" fontId="194" fillId="97" borderId="14">
      <alignment horizontal="left" vertical="center"/>
    </xf>
    <xf numFmtId="0" fontId="194" fillId="97" borderId="14">
      <alignment horizontal="left" vertical="center"/>
    </xf>
    <xf numFmtId="178" fontId="194" fillId="97" borderId="14">
      <alignment horizontal="left" vertical="center"/>
    </xf>
    <xf numFmtId="0" fontId="65" fillId="0" borderId="0"/>
    <xf numFmtId="0" fontId="167" fillId="97" borderId="70"/>
    <xf numFmtId="183" fontId="167" fillId="97" borderId="70"/>
    <xf numFmtId="0" fontId="167" fillId="102" borderId="84"/>
    <xf numFmtId="183" fontId="172" fillId="61" borderId="14">
      <alignment horizontal="left" vertical="center"/>
    </xf>
    <xf numFmtId="0" fontId="172" fillId="61" borderId="14">
      <alignment horizontal="left" vertical="center"/>
    </xf>
    <xf numFmtId="43" fontId="10" fillId="0" borderId="0" applyFont="0" applyFill="0" applyBorder="0" applyAlignment="0" applyProtection="0"/>
    <xf numFmtId="43" fontId="15" fillId="0" borderId="0" applyFont="0" applyFill="0" applyBorder="0" applyAlignment="0" applyProtection="0"/>
    <xf numFmtId="178" fontId="172" fillId="61" borderId="14">
      <alignment horizontal="left" vertical="center"/>
    </xf>
    <xf numFmtId="170" fontId="139" fillId="0" borderId="94" applyAlignment="0">
      <alignment horizontal="right"/>
    </xf>
    <xf numFmtId="42"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5" fontId="5"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43" fontId="125" fillId="0" borderId="0" applyFont="0" applyFill="0" applyBorder="0" applyAlignment="0" applyProtection="0"/>
    <xf numFmtId="0" fontId="15" fillId="0" borderId="0"/>
    <xf numFmtId="0" fontId="15" fillId="0" borderId="0"/>
    <xf numFmtId="0" fontId="10" fillId="0" borderId="0"/>
    <xf numFmtId="165" fontId="68"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5" fontId="5" fillId="0" borderId="0" applyFont="0" applyFill="0" applyBorder="0" applyAlignment="0" applyProtection="0"/>
    <xf numFmtId="5" fontId="5" fillId="0" borderId="0" applyFont="0" applyFill="0" applyBorder="0" applyAlignment="0" applyProtection="0"/>
    <xf numFmtId="0" fontId="15" fillId="0" borderId="0"/>
    <xf numFmtId="5" fontId="5" fillId="0" borderId="0" applyFont="0" applyFill="0" applyBorder="0" applyAlignment="0" applyProtection="0"/>
    <xf numFmtId="0" fontId="10" fillId="0" borderId="0"/>
    <xf numFmtId="195" fontId="114"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176" fontId="10" fillId="0" borderId="0" applyFont="0" applyFill="0" applyBorder="0" applyAlignment="0" applyProtection="0"/>
    <xf numFmtId="43" fontId="125"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5" fontId="5" fillId="0" borderId="0" applyFont="0" applyFill="0" applyBorder="0" applyAlignment="0" applyProtection="0"/>
    <xf numFmtId="5" fontId="5" fillId="0" borderId="0" applyFont="0" applyFill="0" applyBorder="0" applyAlignment="0" applyProtection="0"/>
    <xf numFmtId="0" fontId="15" fillId="0" borderId="0"/>
    <xf numFmtId="5" fontId="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43" fontId="125" fillId="0" borderId="0" applyFont="0" applyFill="0" applyBorder="0" applyAlignment="0" applyProtection="0"/>
    <xf numFmtId="0" fontId="10" fillId="0" borderId="0"/>
    <xf numFmtId="0" fontId="10" fillId="0" borderId="0"/>
    <xf numFmtId="0" fontId="5" fillId="0" borderId="0"/>
    <xf numFmtId="0" fontId="10" fillId="0" borderId="0"/>
    <xf numFmtId="0" fontId="15" fillId="0" borderId="0"/>
    <xf numFmtId="0" fontId="15" fillId="0" borderId="0"/>
    <xf numFmtId="165" fontId="65" fillId="0" borderId="0" applyFont="0" applyFill="0" applyBorder="0" applyAlignment="0" applyProtection="0"/>
    <xf numFmtId="43" fontId="15" fillId="0" borderId="0" applyFont="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5"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234"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0" fontId="10" fillId="0" borderId="0"/>
    <xf numFmtId="165" fontId="6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43" fontId="125"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2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2" fontId="114" fillId="0" borderId="0" applyFill="0" applyBorder="0" applyAlignment="0" applyProtection="0"/>
    <xf numFmtId="43" fontId="1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25" fillId="0" borderId="0" applyFont="0" applyFill="0" applyBorder="0" applyAlignment="0" applyProtection="0"/>
    <xf numFmtId="0" fontId="15" fillId="0" borderId="0"/>
    <xf numFmtId="0" fontId="10" fillId="0" borderId="0"/>
    <xf numFmtId="0" fontId="10" fillId="0" borderId="0"/>
    <xf numFmtId="43" fontId="125" fillId="0" borderId="0" applyFont="0" applyFill="0" applyBorder="0" applyAlignment="0" applyProtection="0"/>
    <xf numFmtId="0" fontId="10" fillId="0" borderId="0"/>
    <xf numFmtId="0" fontId="10" fillId="0" borderId="0"/>
    <xf numFmtId="0" fontId="10" fillId="0" borderId="0"/>
    <xf numFmtId="43" fontId="125" fillId="0" borderId="0" applyFont="0" applyFill="0" applyBorder="0" applyAlignment="0" applyProtection="0"/>
    <xf numFmtId="0" fontId="10" fillId="0" borderId="0"/>
    <xf numFmtId="43" fontId="125" fillId="0" borderId="0" applyFont="0" applyFill="0" applyBorder="0" applyAlignment="0" applyProtection="0"/>
    <xf numFmtId="165" fontId="65" fillId="0" borderId="0" applyFont="0" applyFill="0" applyBorder="0" applyAlignment="0" applyProtection="0"/>
    <xf numFmtId="0" fontId="1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0" fontId="10" fillId="0" borderId="0"/>
    <xf numFmtId="0" fontId="10"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0"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91" fontId="10"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5" fontId="5" fillId="0" borderId="0" applyFont="0" applyFill="0" applyBorder="0" applyAlignment="0" applyProtection="0"/>
    <xf numFmtId="43" fontId="12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7" fillId="0" borderId="0" applyNumberForma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0" fillId="0" borderId="0"/>
    <xf numFmtId="42" fontId="52" fillId="0" borderId="0" applyFont="0" applyFill="0" applyBorder="0" applyAlignment="0" applyProtection="0"/>
    <xf numFmtId="195" fontId="114" fillId="0" borderId="0" applyFill="0" applyBorder="0" applyAlignment="0" applyProtection="0"/>
    <xf numFmtId="165" fontId="52" fillId="0" borderId="0" applyFont="0" applyFill="0" applyBorder="0" applyAlignment="0" applyProtection="0"/>
    <xf numFmtId="5" fontId="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3" fontId="12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165" fontId="10" fillId="0" borderId="0" applyFont="0" applyFill="0" applyBorder="0" applyAlignment="0" applyProtection="0"/>
    <xf numFmtId="43" fontId="125" fillId="0" borderId="0" applyFont="0" applyFill="0" applyBorder="0" applyAlignment="0" applyProtection="0"/>
    <xf numFmtId="165" fontId="10" fillId="0" borderId="0" applyFont="0" applyFill="0" applyBorder="0" applyAlignment="0" applyProtection="0"/>
    <xf numFmtId="43" fontId="125" fillId="0" borderId="0" applyFont="0" applyFill="0" applyBorder="0" applyAlignment="0" applyProtection="0"/>
    <xf numFmtId="0" fontId="7" fillId="0" borderId="0" applyNumberFormat="0" applyFill="0" applyBorder="0" applyAlignment="0" applyProtection="0"/>
    <xf numFmtId="0" fontId="15" fillId="0" borderId="0"/>
    <xf numFmtId="195" fontId="114" fillId="0" borderId="0" applyFill="0" applyBorder="0" applyAlignment="0" applyProtection="0"/>
    <xf numFmtId="43" fontId="125" fillId="0" borderId="0" applyFont="0" applyFill="0" applyBorder="0" applyAlignment="0" applyProtection="0"/>
    <xf numFmtId="166" fontId="10" fillId="0" borderId="0" applyFont="0" applyFill="0" applyBorder="0" applyAlignment="0" applyProtection="0"/>
    <xf numFmtId="195" fontId="114"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 fillId="0" borderId="0"/>
    <xf numFmtId="165" fontId="5" fillId="0" borderId="0" applyFon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165" fontId="5" fillId="0" borderId="0" applyFont="0" applyFill="0" applyBorder="0" applyAlignment="0" applyProtection="0"/>
    <xf numFmtId="0" fontId="15" fillId="0" borderId="0"/>
    <xf numFmtId="0" fontId="10" fillId="0" borderId="0"/>
    <xf numFmtId="191" fontId="10" fillId="0" borderId="0" applyFont="0" applyFill="0" applyBorder="0" applyAlignment="0" applyProtection="0"/>
    <xf numFmtId="43" fontId="10" fillId="0" borderId="0" applyFont="0" applyFill="0" applyBorder="0" applyAlignment="0" applyProtection="0"/>
    <xf numFmtId="0" fontId="10" fillId="0" borderId="0"/>
    <xf numFmtId="165" fontId="1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94"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5" fillId="0" borderId="0"/>
    <xf numFmtId="0" fontId="7"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165" fontId="52" fillId="0" borderId="0" applyFont="0" applyFill="0" applyBorder="0" applyAlignment="0" applyProtection="0"/>
    <xf numFmtId="166" fontId="10"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83" fontId="49"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49" fillId="0" borderId="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78" fontId="49" fillId="0" borderId="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95" fontId="114" fillId="0" borderId="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3" fillId="0" borderId="78" applyNumberFormat="0" applyFill="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99" fillId="94" borderId="0" applyNumberFormat="0" applyBorder="0" applyAlignment="0" applyProtection="0"/>
    <xf numFmtId="165" fontId="52" fillId="0" borderId="0" applyFont="0" applyFill="0" applyBorder="0" applyAlignment="0" applyProtection="0"/>
    <xf numFmtId="186"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204"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0" fontId="10" fillId="0" borderId="0"/>
    <xf numFmtId="191"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65"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 fillId="0" borderId="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4" fontId="10" fillId="0" borderId="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229" fontId="18"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86"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98" fontId="6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8"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183" fontId="18"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221"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253" fontId="52" fillId="0" borderId="0" applyFont="0" applyFill="0" applyBorder="0" applyAlignment="0" applyProtection="0"/>
    <xf numFmtId="165" fontId="52" fillId="0" borderId="0" applyFont="0" applyFill="0" applyBorder="0" applyAlignment="0" applyProtection="0"/>
    <xf numFmtId="224" fontId="53" fillId="0" borderId="0" applyFont="0" applyFill="0" applyBorder="0" applyAlignment="0" applyProtection="0">
      <alignment vertical="top"/>
    </xf>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42" fontId="52" fillId="0" borderId="0" applyFont="0" applyFill="0" applyBorder="0" applyAlignment="0" applyProtection="0"/>
    <xf numFmtId="42"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3"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42" fillId="0" borderId="0" applyNumberForma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0" fontId="15" fillId="0" borderId="0"/>
    <xf numFmtId="165" fontId="52" fillId="0" borderId="0" applyFont="0" applyFill="0" applyBorder="0" applyAlignment="0" applyProtection="0"/>
    <xf numFmtId="183" fontId="18"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0" fillId="31"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43" fontId="18"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0" fontId="10" fillId="0" borderId="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5" fillId="0" borderId="0" applyFont="0" applyFill="0" applyBorder="0" applyAlignment="0" applyProtection="0"/>
    <xf numFmtId="43" fontId="76"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18"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83"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0" fontId="15" fillId="0" borderId="0"/>
    <xf numFmtId="165" fontId="52" fillId="0" borderId="0" applyFont="0" applyFill="0" applyBorder="0" applyAlignment="0" applyProtection="0"/>
    <xf numFmtId="170"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0" borderId="0"/>
    <xf numFmtId="191" fontId="10" fillId="0" borderId="0" applyFont="0" applyFill="0" applyBorder="0" applyAlignment="0" applyProtection="0"/>
    <xf numFmtId="165" fontId="52" fillId="0" borderId="0" applyFont="0" applyFill="0" applyBorder="0" applyAlignment="0" applyProtection="0"/>
    <xf numFmtId="0" fontId="10" fillId="0" borderId="0"/>
    <xf numFmtId="0" fontId="231" fillId="0" borderId="0" applyNumberFormat="0" applyFill="0" applyBorder="0" applyAlignment="0" applyProtection="0">
      <alignment vertical="top"/>
      <protection locked="0"/>
    </xf>
    <xf numFmtId="165" fontId="52" fillId="0" borderId="0" applyFont="0" applyFill="0" applyBorder="0" applyAlignment="0" applyProtection="0"/>
    <xf numFmtId="165" fontId="52" fillId="0" borderId="0" applyFont="0" applyFill="0" applyBorder="0" applyAlignment="0" applyProtection="0"/>
    <xf numFmtId="183" fontId="231" fillId="0" borderId="0" applyNumberFormat="0" applyFill="0" applyBorder="0" applyAlignment="0" applyProtection="0">
      <alignment vertical="top"/>
      <protection locked="0"/>
    </xf>
    <xf numFmtId="165" fontId="52" fillId="0" borderId="0" applyFont="0" applyFill="0" applyBorder="0" applyAlignment="0" applyProtection="0"/>
    <xf numFmtId="0" fontId="10" fillId="0" borderId="0"/>
    <xf numFmtId="0" fontId="231" fillId="0" borderId="0" applyNumberFormat="0" applyFill="0" applyBorder="0" applyAlignment="0" applyProtection="0">
      <alignment vertical="top"/>
      <protection locked="0"/>
    </xf>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21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0" fontId="5" fillId="0" borderId="0"/>
    <xf numFmtId="165" fontId="52" fillId="0" borderId="0" applyFont="0" applyFill="0" applyBorder="0" applyAlignment="0" applyProtection="0"/>
    <xf numFmtId="0" fontId="10" fillId="0" borderId="0"/>
    <xf numFmtId="0" fontId="10" fillId="0" borderId="0" applyNumberFormat="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95"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166" fontId="10" fillId="0" borderId="0" applyFon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0" fontId="10" fillId="0" borderId="0"/>
    <xf numFmtId="43" fontId="10" fillId="0" borderId="0" applyFont="0" applyFill="0" applyBorder="0" applyAlignment="0" applyProtection="0"/>
    <xf numFmtId="165" fontId="65" fillId="0" borderId="0" applyFont="0" applyFill="0" applyBorder="0" applyAlignment="0" applyProtection="0"/>
    <xf numFmtId="191" fontId="10" fillId="0" borderId="0" applyFont="0" applyFill="0" applyBorder="0" applyAlignment="0" applyProtection="0"/>
    <xf numFmtId="165" fontId="6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18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5" fontId="21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165" fontId="6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212" fontId="114" fillId="0" borderId="0" applyFill="0" applyBorder="0" applyAlignment="0" applyProtection="0"/>
    <xf numFmtId="0" fontId="15" fillId="0" borderId="0"/>
    <xf numFmtId="0" fontId="15" fillId="0" borderId="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2"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248"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Font="0" applyFill="0" applyBorder="0" applyAlignment="0" applyProtection="0"/>
    <xf numFmtId="1" fontId="200" fillId="123" borderId="19" applyNumberFormat="0" applyBorder="0" applyAlignment="0">
      <alignment horizontal="centerContinuous" vertical="center"/>
      <protection locked="0"/>
    </xf>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9" fontId="65"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99" fillId="95" borderId="0" applyNumberFormat="0" applyBorder="0" applyAlignment="0" applyProtection="0"/>
    <xf numFmtId="214" fontId="212" fillId="0" borderId="0">
      <protection locked="0"/>
    </xf>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23" fillId="0" borderId="0">
      <protection locked="0"/>
    </xf>
    <xf numFmtId="42" fontId="52" fillId="0" borderId="0" applyFont="0" applyFill="0" applyBorder="0" applyAlignment="0" applyProtection="0"/>
    <xf numFmtId="183" fontId="123" fillId="0" borderId="0">
      <protection locked="0"/>
    </xf>
    <xf numFmtId="42" fontId="52" fillId="0" borderId="0" applyFont="0" applyFill="0" applyBorder="0" applyAlignment="0" applyProtection="0"/>
    <xf numFmtId="0" fontId="123" fillId="0" borderId="0">
      <protection locked="0"/>
    </xf>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237" fontId="10"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6"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65"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221"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3" fontId="10" fillId="0" borderId="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3" fontId="10" fillId="0" borderId="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165" fontId="5"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0" fillId="0" borderId="0" applyFill="0" applyBorder="0" applyAlignment="0" applyProtection="0"/>
    <xf numFmtId="0" fontId="10" fillId="0" borderId="0"/>
    <xf numFmtId="0" fontId="15" fillId="0" borderId="0"/>
    <xf numFmtId="42" fontId="52"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165"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5" fillId="0" borderId="0"/>
    <xf numFmtId="0" fontId="5" fillId="37" borderId="65" applyNumberFormat="0" applyFont="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178" fontId="138"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83" fontId="18" fillId="0" borderId="8" applyNumberFormat="0" applyFont="0" applyFill="0" applyAlignment="0" applyProtection="0">
      <alignment horizontal="center"/>
    </xf>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183" fontId="138" fillId="0" borderId="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234"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5" fillId="0" borderId="0"/>
    <xf numFmtId="0" fontId="5" fillId="0" borderId="0"/>
    <xf numFmtId="42" fontId="52" fillId="0" borderId="0" applyFont="0" applyFill="0" applyBorder="0" applyAlignment="0" applyProtection="0"/>
    <xf numFmtId="0" fontId="5"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0" fontId="5"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260" fontId="114" fillId="0" borderId="0" applyFill="0" applyBorder="0" applyAlignment="0" applyProtection="0"/>
    <xf numFmtId="42" fontId="52" fillId="0" borderId="0" applyFont="0" applyFill="0" applyBorder="0" applyAlignment="0" applyProtection="0"/>
    <xf numFmtId="249" fontId="15" fillId="0" borderId="0" applyFill="0" applyBorder="0" applyAlignment="0" applyProtection="0"/>
    <xf numFmtId="0" fontId="10" fillId="0" borderId="0"/>
    <xf numFmtId="0" fontId="10" fillId="0" borderId="0"/>
    <xf numFmtId="42" fontId="5"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178" fontId="22"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6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0" borderId="0"/>
    <xf numFmtId="234"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5" fillId="0" borderId="7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7" fillId="0" borderId="0" applyNumberFormat="0" applyFill="0" applyBorder="0" applyAlignment="0" applyProtection="0"/>
    <xf numFmtId="0" fontId="5" fillId="0" borderId="0"/>
    <xf numFmtId="42" fontId="52" fillId="0" borderId="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253"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195" fontId="114" fillId="0" borderId="0" applyFill="0" applyBorder="0" applyAlignment="0" applyProtection="0"/>
    <xf numFmtId="42" fontId="52" fillId="0" borderId="0" applyFont="0" applyFill="0" applyBorder="0" applyAlignment="0" applyProtection="0"/>
    <xf numFmtId="43" fontId="1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204" fontId="65" fillId="0" borderId="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224" fontId="125"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95" fontId="114" fillId="0" borderId="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0" fontId="10" fillId="0" borderId="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95"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212"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18" fillId="0" borderId="0"/>
    <xf numFmtId="165" fontId="52" fillId="0" borderId="0" applyFont="0" applyFill="0" applyBorder="0" applyAlignment="0" applyProtection="0"/>
    <xf numFmtId="224" fontId="12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99" fillId="94" borderId="0" applyNumberFormat="0" applyBorder="0" applyAlignment="0" applyProtection="0"/>
    <xf numFmtId="165" fontId="52" fillId="0" borderId="0" applyFont="0" applyFill="0" applyBorder="0" applyAlignment="0" applyProtection="0"/>
    <xf numFmtId="0" fontId="10" fillId="0" borderId="0"/>
    <xf numFmtId="183" fontId="234" fillId="9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10"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4"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237" fontId="10" fillId="0" borderId="0" applyFont="0" applyFill="0" applyBorder="0" applyAlignment="0" applyProtection="0"/>
    <xf numFmtId="4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206" fontId="5"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65" fontId="52" fillId="0" borderId="0" applyFont="0" applyFill="0" applyBorder="0" applyAlignment="0" applyProtection="0"/>
    <xf numFmtId="0" fontId="5" fillId="0" borderId="0"/>
    <xf numFmtId="43" fontId="5" fillId="0" borderId="0" applyFont="0" applyFill="0" applyBorder="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26"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83" fontId="221" fillId="0" borderId="0" applyNumberFormat="0" applyFill="0" applyBorder="0" applyAlignment="0" applyProtection="0">
      <alignment vertical="top"/>
      <protection locked="0"/>
    </xf>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78" fontId="226" fillId="0" borderId="0" applyNumberFormat="0" applyFont="0" applyFill="0" applyBorder="0" applyAlignment="0" applyProtection="0">
      <alignment horizontal="center"/>
    </xf>
    <xf numFmtId="9" fontId="5" fillId="0" borderId="0" applyFont="0" applyFill="0" applyBorder="0" applyAlignment="0" applyProtection="0"/>
    <xf numFmtId="165" fontId="52" fillId="0" borderId="0" applyFont="0" applyFill="0" applyBorder="0" applyAlignment="0" applyProtection="0"/>
    <xf numFmtId="9"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9" fontId="10" fillId="0" borderId="0" applyFont="0" applyFill="0" applyBorder="0" applyAlignment="0" applyProtection="0"/>
    <xf numFmtId="165" fontId="52" fillId="0" borderId="0" applyFont="0" applyFill="0" applyBorder="0" applyAlignment="0" applyProtection="0"/>
    <xf numFmtId="9"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69" applyNumberFormat="0" applyFill="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83" fontId="178"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78"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83" fontId="15" fillId="0" borderId="0"/>
    <xf numFmtId="183" fontId="6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183"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44" fontId="5"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211" fillId="0" borderId="97">
      <alignment horizontal="centerContinuous"/>
    </xf>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7" fontId="65" fillId="0" borderId="0"/>
    <xf numFmtId="165" fontId="52"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233" fontId="18" fillId="0" borderId="0" applyFill="0" applyBorder="0" applyAlignment="0">
      <alignment horizontal="centerContinuous"/>
    </xf>
    <xf numFmtId="0" fontId="15"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4" fontId="10" fillId="0" borderId="0" applyProtection="0">
      <alignment vertical="center"/>
    </xf>
    <xf numFmtId="183" fontId="15" fillId="0" borderId="0"/>
    <xf numFmtId="165"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43" fontId="53"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235" fontId="158" fillId="0" borderId="0">
      <protection locked="0"/>
    </xf>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 fillId="0" borderId="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 fontId="18" fillId="0" borderId="0" applyFont="0" applyFill="0" applyBorder="0" applyAlignment="0" applyProtection="0">
      <alignment horizontal="left"/>
    </xf>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83" fontId="117" fillId="0" borderId="0"/>
    <xf numFmtId="0" fontId="15"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3" fontId="5"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5" fillId="0" borderId="96">
      <alignment horizontal="left" vertical="center"/>
    </xf>
    <xf numFmtId="43" fontId="10" fillId="0" borderId="0" applyFont="0" applyFill="0" applyBorder="0" applyAlignment="0" applyProtection="0"/>
    <xf numFmtId="178" fontId="75" fillId="0" borderId="12">
      <alignment horizontal="left" vertical="center"/>
    </xf>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9" fontId="118"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183" fontId="119"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4" fontId="5"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0" fontId="10" fillId="0" borderId="0"/>
    <xf numFmtId="0" fontId="10" fillId="0" borderId="0"/>
    <xf numFmtId="0" fontId="15"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0" fontId="52" fillId="0" borderId="0" applyNumberFormat="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5" fillId="0" borderId="0"/>
    <xf numFmtId="18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183" fontId="10"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165" fontId="65" fillId="0" borderId="0" applyFont="0" applyFill="0" applyBorder="0" applyAlignment="0" applyProtection="0"/>
    <xf numFmtId="0" fontId="10" fillId="0" borderId="0"/>
    <xf numFmtId="212" fontId="114" fillId="0" borderId="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237" fontId="10" fillId="0" borderId="0" applyFont="0" applyFill="0" applyBorder="0" applyAlignment="0" applyProtection="0"/>
    <xf numFmtId="212" fontId="114" fillId="0" borderId="0" applyFill="0" applyBorder="0" applyAlignment="0" applyProtection="0"/>
    <xf numFmtId="0" fontId="10" fillId="0" borderId="0"/>
    <xf numFmtId="43" fontId="10" fillId="0" borderId="0" applyFont="0" applyFill="0" applyBorder="0" applyAlignment="0" applyProtection="0"/>
    <xf numFmtId="0" fontId="10" fillId="0" borderId="0"/>
    <xf numFmtId="43" fontId="18" fillId="0" borderId="0" applyFont="0" applyFill="0" applyBorder="0" applyAlignment="0" applyProtection="0"/>
    <xf numFmtId="212" fontId="114" fillId="0" borderId="0" applyFill="0" applyBorder="0" applyAlignment="0" applyProtection="0"/>
    <xf numFmtId="0" fontId="10" fillId="0" borderId="0"/>
    <xf numFmtId="0" fontId="5" fillId="0" borderId="0"/>
    <xf numFmtId="43" fontId="74" fillId="0" borderId="0" applyFont="0" applyFill="0" applyBorder="0" applyAlignment="0" applyProtection="0"/>
    <xf numFmtId="165" fontId="10"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43" fontId="125" fillId="0" borderId="0" applyFont="0" applyFill="0" applyBorder="0" applyAlignment="0" applyProtection="0"/>
    <xf numFmtId="0" fontId="10" fillId="0" borderId="0"/>
    <xf numFmtId="43" fontId="52" fillId="0" borderId="0" applyFont="0" applyFill="0" applyBorder="0" applyAlignment="0" applyProtection="0"/>
    <xf numFmtId="0" fontId="10" fillId="0" borderId="0"/>
    <xf numFmtId="43" fontId="12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165" fontId="65" fillId="0" borderId="0" applyFont="0" applyFill="0" applyBorder="0" applyAlignment="0" applyProtection="0"/>
    <xf numFmtId="0" fontId="10" fillId="0" borderId="0"/>
    <xf numFmtId="43" fontId="10" fillId="0" borderId="0" applyFont="0" applyFill="0" applyBorder="0" applyAlignment="0" applyProtection="0"/>
    <xf numFmtId="212" fontId="114" fillId="0" borderId="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52" fillId="0" borderId="0" applyNumberFormat="0" applyFont="0" applyFill="0" applyBorder="0" applyAlignment="0" applyProtection="0"/>
    <xf numFmtId="0" fontId="5" fillId="0" borderId="0"/>
    <xf numFmtId="168" fontId="5" fillId="0" borderId="0" applyFont="0" applyFill="0" applyBorder="0" applyAlignment="0" applyProtection="0"/>
    <xf numFmtId="0" fontId="5" fillId="0" borderId="0"/>
    <xf numFmtId="0" fontId="15" fillId="0" borderId="0"/>
    <xf numFmtId="0" fontId="5" fillId="0" borderId="0"/>
    <xf numFmtId="0" fontId="10" fillId="0" borderId="0"/>
    <xf numFmtId="0" fontId="5" fillId="0" borderId="0"/>
    <xf numFmtId="0" fontId="10" fillId="0" borderId="0"/>
    <xf numFmtId="0" fontId="52" fillId="0" borderId="0" applyNumberFormat="0" applyFont="0" applyFill="0" applyBorder="0" applyAlignment="0" applyProtection="0"/>
    <xf numFmtId="0" fontId="5" fillId="0" borderId="0"/>
    <xf numFmtId="165" fontId="65" fillId="0" borderId="0" applyFont="0" applyFill="0" applyBorder="0" applyAlignment="0" applyProtection="0"/>
    <xf numFmtId="0" fontId="52" fillId="0" borderId="0" applyNumberFormat="0" applyFont="0" applyFill="0" applyBorder="0" applyAlignment="0" applyProtection="0"/>
    <xf numFmtId="0" fontId="5" fillId="0" borderId="0"/>
    <xf numFmtId="24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2" fillId="0" borderId="0" applyNumberFormat="0" applyFont="0" applyFill="0" applyBorder="0" applyAlignment="0" applyProtection="0"/>
    <xf numFmtId="0" fontId="5" fillId="0" borderId="0"/>
    <xf numFmtId="0" fontId="15" fillId="0" borderId="0"/>
    <xf numFmtId="0" fontId="52" fillId="0" borderId="0" applyNumberFormat="0" applyFont="0" applyFill="0" applyBorder="0" applyAlignment="0" applyProtection="0"/>
    <xf numFmtId="0" fontId="5" fillId="0" borderId="0"/>
    <xf numFmtId="43" fontId="5" fillId="0" borderId="0" applyFont="0" applyFill="0" applyBorder="0" applyAlignment="0" applyProtection="0"/>
    <xf numFmtId="165" fontId="6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5" fillId="0" borderId="0"/>
    <xf numFmtId="0" fontId="52" fillId="0" borderId="0" applyNumberFormat="0" applyFont="0" applyFill="0" applyBorder="0" applyAlignment="0" applyProtection="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5" fillId="0" borderId="0"/>
    <xf numFmtId="0" fontId="5" fillId="0" borderId="0"/>
    <xf numFmtId="0" fontId="10" fillId="0" borderId="0"/>
    <xf numFmtId="0" fontId="5" fillId="0" borderId="0"/>
    <xf numFmtId="0" fontId="10" fillId="0" borderId="0"/>
    <xf numFmtId="0" fontId="15" fillId="0" borderId="0"/>
    <xf numFmtId="0" fontId="10" fillId="0" borderId="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195" fontId="114" fillId="0" borderId="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65"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5" fillId="0" borderId="0"/>
    <xf numFmtId="0" fontId="10" fillId="0" borderId="0"/>
    <xf numFmtId="0" fontId="15" fillId="0" borderId="0"/>
    <xf numFmtId="0" fontId="15" fillId="0" borderId="0"/>
    <xf numFmtId="43" fontId="5"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230" fillId="0" borderId="0" applyNumberFormat="0" applyFill="0" applyBorder="0" applyAlignment="0" applyProtection="0">
      <alignment vertical="top"/>
      <protection locked="0"/>
    </xf>
    <xf numFmtId="0" fontId="10" fillId="0" borderId="0"/>
    <xf numFmtId="237"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237"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5" fillId="0" borderId="0"/>
    <xf numFmtId="0" fontId="15" fillId="0" borderId="0"/>
    <xf numFmtId="0" fontId="10" fillId="0" borderId="0"/>
    <xf numFmtId="0" fontId="15" fillId="0" borderId="0"/>
    <xf numFmtId="0" fontId="5" fillId="0" borderId="0"/>
    <xf numFmtId="0" fontId="15" fillId="0" borderId="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5" fillId="0" borderId="0"/>
    <xf numFmtId="0" fontId="5" fillId="0" borderId="0"/>
    <xf numFmtId="0" fontId="10" fillId="0" borderId="0"/>
    <xf numFmtId="0" fontId="5" fillId="0" borderId="0"/>
    <xf numFmtId="0" fontId="10"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5" fillId="0" borderId="0"/>
    <xf numFmtId="0" fontId="10" fillId="0" borderId="0"/>
    <xf numFmtId="0" fontId="15" fillId="0" borderId="0"/>
    <xf numFmtId="0" fontId="10" fillId="0" borderId="0"/>
    <xf numFmtId="0" fontId="5" fillId="0" borderId="0"/>
    <xf numFmtId="0" fontId="10" fillId="0" borderId="0"/>
    <xf numFmtId="0" fontId="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5" fillId="0" borderId="0"/>
    <xf numFmtId="43" fontId="125" fillId="0" borderId="0" applyFont="0" applyFill="0" applyBorder="0" applyAlignment="0" applyProtection="0"/>
    <xf numFmtId="0" fontId="10" fillId="0" borderId="0"/>
    <xf numFmtId="43" fontId="125"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93" fillId="82" borderId="62" applyNumberFormat="0" applyAlignment="0" applyProtection="0"/>
    <xf numFmtId="43" fontId="10" fillId="0" borderId="0" applyFont="0" applyFill="0" applyBorder="0" applyAlignment="0" applyProtection="0"/>
    <xf numFmtId="0" fontId="132" fillId="82" borderId="62"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213"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6" fontId="5"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213" fillId="0" borderId="0" applyFont="0" applyFill="0" applyBorder="0" applyAlignment="0" applyProtection="0"/>
    <xf numFmtId="166" fontId="5"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88" fillId="60" borderId="80" applyNumberFormat="0" applyProtection="0">
      <alignment vertical="center"/>
    </xf>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10" fillId="0" borderId="0" applyFont="0" applyFill="0" applyBorder="0" applyAlignment="0" applyProtection="0"/>
    <xf numFmtId="0" fontId="10" fillId="0" borderId="0"/>
    <xf numFmtId="0" fontId="1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2" fontId="10"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0" fillId="0" borderId="0"/>
    <xf numFmtId="0"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237" fontId="10" fillId="0" borderId="0" applyFont="0" applyFill="0" applyBorder="0" applyAlignment="0" applyProtection="0"/>
    <xf numFmtId="42" fontId="10" fillId="0" borderId="0" applyFont="0" applyFill="0" applyBorder="0" applyAlignment="0" applyProtection="0"/>
    <xf numFmtId="0" fontId="10" fillId="0" borderId="0"/>
    <xf numFmtId="165"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5" fillId="0" borderId="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212" fontId="114"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5" fillId="0" borderId="0" applyFont="0" applyFill="0" applyBorder="0" applyAlignment="0" applyProtection="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5" fontId="10" fillId="0" borderId="0"/>
    <xf numFmtId="42" fontId="10" fillId="0" borderId="0" applyFont="0" applyFill="0" applyBorder="0" applyAlignment="0" applyProtection="0"/>
    <xf numFmtId="15" fontId="10" fillId="0" borderId="0"/>
    <xf numFmtId="42" fontId="10" fillId="0" borderId="0" applyFont="0" applyFill="0" applyBorder="0" applyAlignment="0" applyProtection="0"/>
    <xf numFmtId="0" fontId="10" fillId="0" borderId="0"/>
    <xf numFmtId="15" fontId="10" fillId="0" borderId="0"/>
    <xf numFmtId="0" fontId="10" fillId="0" borderId="0"/>
    <xf numFmtId="15"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43" fontId="12"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65"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165" fontId="6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221"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2" fillId="0" borderId="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9" fontId="10" fillId="0" borderId="0" applyFont="0" applyFill="0" applyBorder="0" applyAlignment="0" applyProtection="0"/>
    <xf numFmtId="180" fontId="119" fillId="0" borderId="0" applyFont="0" applyFill="0" applyBorder="0" applyAlignment="0" applyProtection="0"/>
    <xf numFmtId="0" fontId="10" fillId="0" borderId="0"/>
    <xf numFmtId="165" fontId="52" fillId="0" borderId="0" applyFont="0" applyFill="0" applyBorder="0" applyAlignment="0" applyProtection="0"/>
    <xf numFmtId="180" fontId="119" fillId="0" borderId="0" applyFont="0" applyFill="0" applyBorder="0" applyAlignment="0" applyProtection="0"/>
    <xf numFmtId="0" fontId="52" fillId="0" borderId="0" applyNumberFormat="0" applyFont="0" applyFill="0" applyBorder="0" applyAlignment="0" applyProtection="0"/>
    <xf numFmtId="180" fontId="119" fillId="0" borderId="0" applyFont="0" applyFill="0" applyBorder="0" applyAlignment="0" applyProtection="0"/>
    <xf numFmtId="0" fontId="52" fillId="0" borderId="0" applyNumberFormat="0" applyFont="0" applyFill="0" applyBorder="0" applyAlignment="0" applyProtection="0"/>
    <xf numFmtId="178" fontId="18"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83" fontId="151" fillId="105" borderId="0" applyNumberFormat="0" applyBorder="0" applyAlignment="0">
      <protection hidden="1"/>
    </xf>
    <xf numFmtId="0" fontId="52" fillId="0" borderId="0" applyNumberFormat="0" applyFont="0" applyFill="0" applyBorder="0" applyAlignment="0" applyProtection="0"/>
    <xf numFmtId="0" fontId="7" fillId="0" borderId="0" applyNumberFormat="0" applyFill="0" applyBorder="0" applyAlignment="0" applyProtection="0"/>
    <xf numFmtId="0" fontId="15" fillId="0" borderId="0"/>
    <xf numFmtId="0" fontId="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7" fillId="0" borderId="0" applyNumberForma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83" fontId="100"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38" fontId="49" fillId="0" borderId="30"/>
    <xf numFmtId="165" fontId="52" fillId="0" borderId="0" applyFont="0" applyFill="0" applyBorder="0" applyAlignment="0" applyProtection="0"/>
    <xf numFmtId="241" fontId="49" fillId="0" borderId="88"/>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83" fontId="233" fillId="0" borderId="0" applyNumberFormat="0" applyFill="0" applyBorder="0" applyAlignment="0" applyProtection="0"/>
    <xf numFmtId="0" fontId="10" fillId="0" borderId="0"/>
    <xf numFmtId="0" fontId="52" fillId="0" borderId="0" applyNumberFormat="0" applyFont="0" applyFill="0" applyBorder="0" applyAlignment="0" applyProtection="0"/>
    <xf numFmtId="165" fontId="65" fillId="0" borderId="0" applyFont="0" applyFill="0" applyBorder="0" applyAlignment="0" applyProtection="0"/>
    <xf numFmtId="0" fontId="233" fillId="0" borderId="0" applyNumberForma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8" fontId="15" fillId="0" borderId="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214" fontId="212" fillId="0" borderId="0">
      <protection locked="0"/>
    </xf>
    <xf numFmtId="0" fontId="15" fillId="0" borderId="0"/>
    <xf numFmtId="0" fontId="15" fillId="0" borderId="0"/>
    <xf numFmtId="165" fontId="52" fillId="0" borderId="0" applyFont="0" applyFill="0" applyBorder="0" applyAlignment="0" applyProtection="0"/>
    <xf numFmtId="214" fontId="129" fillId="0" borderId="0">
      <protection locked="0"/>
    </xf>
    <xf numFmtId="165" fontId="52" fillId="0" borderId="0" applyFont="0" applyFill="0" applyBorder="0" applyAlignment="0" applyProtection="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5" fillId="0" borderId="0"/>
    <xf numFmtId="0" fontId="10"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62" fillId="0" borderId="0"/>
    <xf numFmtId="0" fontId="52" fillId="0" borderId="0" applyNumberFormat="0" applyFont="0" applyFill="0" applyBorder="0" applyAlignment="0" applyProtection="0"/>
    <xf numFmtId="0" fontId="62" fillId="0" borderId="0"/>
    <xf numFmtId="0" fontId="52" fillId="0" borderId="0" applyNumberFormat="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48"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98" fontId="6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4" fontId="10" fillId="0" borderId="0" applyProtection="0">
      <alignment vertical="center"/>
    </xf>
    <xf numFmtId="0" fontId="52" fillId="0" borderId="0" applyNumberFormat="0" applyFont="0" applyFill="0" applyBorder="0" applyAlignment="0" applyProtection="0"/>
    <xf numFmtId="14" fontId="10" fillId="0" borderId="0" applyProtection="0">
      <alignment vertical="center"/>
    </xf>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43"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 fillId="0" borderId="0"/>
    <xf numFmtId="43" fontId="10" fillId="0" borderId="0" applyFont="0" applyFill="0" applyBorder="0" applyAlignment="0" applyProtection="0"/>
    <xf numFmtId="0" fontId="15" fillId="0" borderId="0"/>
    <xf numFmtId="0" fontId="5" fillId="0" borderId="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0" fontId="10" fillId="0" borderId="0"/>
    <xf numFmtId="170" fontId="5" fillId="0" borderId="0" applyFont="0" applyFill="0" applyBorder="0" applyAlignment="0" applyProtection="0"/>
    <xf numFmtId="43" fontId="125"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125"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43" fontId="12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25"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212" fontId="114" fillId="0" borderId="0" applyFill="0" applyBorder="0" applyAlignment="0" applyProtection="0"/>
    <xf numFmtId="0" fontId="10" fillId="0" borderId="0"/>
    <xf numFmtId="43" fontId="10" fillId="0" borderId="0" applyFont="0" applyFill="0" applyBorder="0" applyAlignment="0" applyProtection="0"/>
    <xf numFmtId="0" fontId="10" fillId="0" borderId="0"/>
    <xf numFmtId="165" fontId="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0" borderId="0" applyNumberFormat="0" applyFont="0" applyFill="0" applyBorder="0" applyAlignment="0" applyProtection="0"/>
    <xf numFmtId="212" fontId="114" fillId="0" borderId="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42" fillId="0" borderId="0" applyNumberFormat="0" applyFill="0" applyBorder="0" applyAlignment="0" applyProtection="0"/>
    <xf numFmtId="0" fontId="52" fillId="0" borderId="0" applyNumberFormat="0" applyFont="0" applyFill="0" applyBorder="0" applyAlignment="0" applyProtection="0"/>
    <xf numFmtId="0" fontId="233"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52" fillId="0" borderId="0" applyNumberFormat="0" applyFont="0" applyFill="0" applyBorder="0" applyAlignment="0" applyProtection="0"/>
    <xf numFmtId="183" fontId="107" fillId="0" borderId="0" applyNumberFormat="0" applyFill="0" applyBorder="0" applyAlignment="0" applyProtection="0"/>
    <xf numFmtId="0" fontId="10" fillId="0" borderId="0"/>
    <xf numFmtId="183" fontId="10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176" fontId="52" fillId="0" borderId="0" applyFont="0" applyFill="0" applyBorder="0" applyAlignment="0" applyProtection="0"/>
    <xf numFmtId="0" fontId="15" fillId="0" borderId="0"/>
    <xf numFmtId="0" fontId="15" fillId="0" borderId="0"/>
    <xf numFmtId="0" fontId="10" fillId="0" borderId="0"/>
    <xf numFmtId="165" fontId="6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165" fontId="65" fillId="0" borderId="0" applyFont="0" applyFill="0" applyBorder="0" applyAlignment="0" applyProtection="0"/>
    <xf numFmtId="0" fontId="10" fillId="0" borderId="0"/>
    <xf numFmtId="0" fontId="10" fillId="0" borderId="0"/>
    <xf numFmtId="165" fontId="65" fillId="0" borderId="0" applyFont="0" applyFill="0" applyBorder="0" applyAlignment="0" applyProtection="0"/>
    <xf numFmtId="43" fontId="15" fillId="0" borderId="0" applyFont="0" applyFill="0" applyBorder="0" applyAlignment="0" applyProtection="0"/>
    <xf numFmtId="43" fontId="23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212" fontId="114" fillId="0" borderId="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0" fillId="0" borderId="0"/>
    <xf numFmtId="2" fontId="158" fillId="0" borderId="0">
      <protection locked="0"/>
    </xf>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5" fillId="0" borderId="0"/>
    <xf numFmtId="43" fontId="1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14" fillId="0" borderId="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0" fontId="10" fillId="0" borderId="0"/>
    <xf numFmtId="229" fontId="119" fillId="0" borderId="0" applyFont="0" applyFill="0" applyBorder="0" applyAlignment="0" applyProtection="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42" fontId="10" fillId="0" borderId="0" applyFont="0" applyFill="0" applyBorder="0" applyAlignment="0" applyProtection="0"/>
    <xf numFmtId="194" fontId="5"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165" fontId="5"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165"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0" fontId="18" fillId="0" borderId="0" applyFont="0" applyFill="0" applyBorder="0" applyAlignment="0" applyProtection="0"/>
    <xf numFmtId="0" fontId="10" fillId="0" borderId="0"/>
    <xf numFmtId="180" fontId="114" fillId="0" borderId="0" applyFill="0" applyBorder="0" applyAlignment="0" applyProtection="0"/>
    <xf numFmtId="0" fontId="10" fillId="0" borderId="0"/>
    <xf numFmtId="43" fontId="10" fillId="0" borderId="0" applyFont="0" applyFill="0" applyBorder="0" applyAlignment="0" applyProtection="0"/>
    <xf numFmtId="0" fontId="5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 fillId="0" borderId="0"/>
    <xf numFmtId="176" fontId="10" fillId="0" borderId="0" applyFont="0" applyFill="0" applyBorder="0" applyAlignment="0" applyProtection="0"/>
    <xf numFmtId="165" fontId="10" fillId="0" borderId="0" applyFont="0" applyFill="0" applyBorder="0" applyAlignment="0" applyProtection="0"/>
    <xf numFmtId="0" fontId="10" fillId="0" borderId="0"/>
    <xf numFmtId="176" fontId="10" fillId="0" borderId="0" applyFont="0" applyFill="0" applyBorder="0" applyAlignment="0" applyProtection="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94" fontId="5" fillId="0" borderId="0" applyFont="0" applyFill="0" applyBorder="0" applyAlignment="0" applyProtection="0"/>
    <xf numFmtId="43" fontId="52" fillId="0" borderId="0" applyFont="0" applyFill="0" applyBorder="0" applyAlignment="0" applyProtection="0"/>
    <xf numFmtId="186" fontId="5" fillId="0" borderId="0" applyFont="0" applyFill="0" applyBorder="0" applyAlignment="0" applyProtection="0"/>
    <xf numFmtId="0" fontId="7" fillId="0" borderId="0" applyNumberFormat="0" applyFill="0" applyBorder="0" applyAlignment="0" applyProtection="0"/>
    <xf numFmtId="165" fontId="65" fillId="0" borderId="0" applyFont="0" applyFill="0" applyBorder="0" applyAlignment="0" applyProtection="0"/>
    <xf numFmtId="43"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83" fontId="15" fillId="0" borderId="0"/>
    <xf numFmtId="43" fontId="5" fillId="0" borderId="0" applyFont="0" applyFill="0" applyBorder="0" applyAlignment="0" applyProtection="0"/>
    <xf numFmtId="0" fontId="5" fillId="0" borderId="0"/>
    <xf numFmtId="183" fontId="10" fillId="0" borderId="0" applyFont="0" applyFill="0" applyBorder="0" applyAlignment="0" applyProtection="0"/>
    <xf numFmtId="0" fontId="10" fillId="0" borderId="0"/>
    <xf numFmtId="0" fontId="10" fillId="0" borderId="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8" fillId="0" borderId="0"/>
    <xf numFmtId="206" fontId="5" fillId="0" borderId="0" applyFont="0" applyFill="0" applyBorder="0" applyAlignment="0" applyProtection="0"/>
    <xf numFmtId="0" fontId="15" fillId="0" borderId="0"/>
    <xf numFmtId="206" fontId="5" fillId="0" borderId="0" applyFont="0" applyFill="0" applyBorder="0" applyAlignment="0" applyProtection="0"/>
    <xf numFmtId="0" fontId="119" fillId="0" borderId="0"/>
    <xf numFmtId="263" fontId="5" fillId="0" borderId="0" applyFont="0" applyFill="0" applyBorder="0" applyAlignment="0" applyProtection="0"/>
    <xf numFmtId="0" fontId="7" fillId="0" borderId="0" applyNumberForma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5" fillId="0" borderId="0"/>
    <xf numFmtId="186" fontId="5" fillId="0" borderId="0" applyFont="0" applyFill="0" applyBorder="0" applyAlignment="0" applyProtection="0"/>
    <xf numFmtId="0" fontId="5" fillId="0" borderId="0"/>
    <xf numFmtId="186"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0" fontId="10" fillId="0" borderId="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79"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78"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74" fillId="0" borderId="0" applyFont="0" applyFill="0" applyBorder="0" applyAlignment="0" applyProtection="0"/>
    <xf numFmtId="165" fontId="10" fillId="0" borderId="0" applyFont="0" applyFill="0" applyBorder="0" applyAlignment="0" applyProtection="0"/>
    <xf numFmtId="0" fontId="15" fillId="0" borderId="0"/>
    <xf numFmtId="0" fontId="10" fillId="0" borderId="0"/>
    <xf numFmtId="0" fontId="15" fillId="0" borderId="0"/>
    <xf numFmtId="0" fontId="5" fillId="0" borderId="0"/>
    <xf numFmtId="43" fontId="10" fillId="0" borderId="0" applyFont="0" applyFill="0" applyBorder="0" applyAlignment="0" applyProtection="0"/>
    <xf numFmtId="0" fontId="10" fillId="0" borderId="0"/>
    <xf numFmtId="194" fontId="5" fillId="0" borderId="0" applyFont="0" applyFill="0" applyBorder="0" applyAlignment="0" applyProtection="0"/>
    <xf numFmtId="178" fontId="18"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15" fillId="0" borderId="0"/>
    <xf numFmtId="0" fontId="15" fillId="0" borderId="0"/>
    <xf numFmtId="194"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6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65" fillId="0" borderId="0"/>
    <xf numFmtId="165"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183" fontId="1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5" fillId="0" borderId="0"/>
    <xf numFmtId="0" fontId="7" fillId="0" borderId="0" applyNumberFormat="0" applyFill="0" applyBorder="0" applyAlignment="0" applyProtection="0"/>
    <xf numFmtId="43" fontId="10" fillId="0" borderId="0" applyFont="0" applyFill="0" applyBorder="0" applyAlignment="0" applyProtection="0"/>
    <xf numFmtId="167" fontId="65" fillId="0" borderId="0"/>
    <xf numFmtId="0" fontId="15" fillId="0" borderId="0"/>
    <xf numFmtId="43" fontId="10" fillId="0" borderId="0" applyFont="0" applyFill="0" applyBorder="0" applyAlignment="0" applyProtection="0"/>
    <xf numFmtId="167" fontId="65" fillId="0" borderId="0"/>
    <xf numFmtId="183" fontId="15" fillId="0" borderId="0"/>
    <xf numFmtId="165" fontId="10" fillId="0" borderId="0" applyFont="0" applyFill="0" applyBorder="0" applyAlignment="0" applyProtection="0"/>
    <xf numFmtId="0" fontId="15" fillId="0" borderId="0"/>
    <xf numFmtId="165" fontId="10" fillId="0" borderId="0" applyFont="0" applyFill="0" applyBorder="0" applyAlignment="0" applyProtection="0"/>
    <xf numFmtId="198" fontId="65"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14" fontId="10" fillId="0" borderId="0" applyProtection="0">
      <alignment vertical="center"/>
    </xf>
    <xf numFmtId="0" fontId="15" fillId="0" borderId="0"/>
    <xf numFmtId="43"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183" fontId="15" fillId="0" borderId="0"/>
    <xf numFmtId="165"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176" fontId="65" fillId="0" borderId="0"/>
    <xf numFmtId="0" fontId="15" fillId="0" borderId="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0" fontId="7" fillId="0" borderId="0" applyNumberForma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249" fontId="5" fillId="0" borderId="0" applyFont="0" applyFill="0" applyBorder="0" applyAlignment="0" applyProtection="0"/>
    <xf numFmtId="212" fontId="114" fillId="0" borderId="0" applyFill="0" applyBorder="0" applyAlignment="0" applyProtection="0"/>
    <xf numFmtId="0" fontId="15" fillId="0" borderId="0"/>
    <xf numFmtId="234"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212" fontId="114" fillId="0" borderId="0" applyFill="0" applyBorder="0" applyAlignment="0" applyProtection="0"/>
    <xf numFmtId="43" fontId="15" fillId="0" borderId="0" applyFont="0" applyFill="0" applyBorder="0" applyAlignment="0" applyProtection="0"/>
    <xf numFmtId="0" fontId="10" fillId="0" borderId="0"/>
    <xf numFmtId="0" fontId="10" fillId="0" borderId="0"/>
    <xf numFmtId="212" fontId="114" fillId="0" borderId="0" applyFill="0" applyBorder="0" applyAlignment="0" applyProtection="0"/>
    <xf numFmtId="0" fontId="15" fillId="0" borderId="0"/>
    <xf numFmtId="0" fontId="10" fillId="0" borderId="0"/>
    <xf numFmtId="212" fontId="114" fillId="0" borderId="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176" fontId="10" fillId="0" borderId="0" applyFont="0" applyFill="0" applyBorder="0" applyAlignment="0" applyProtection="0"/>
    <xf numFmtId="176"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9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165" fontId="10" fillId="0" borderId="0" applyFont="0" applyFill="0" applyBorder="0" applyAlignment="0" applyProtection="0"/>
    <xf numFmtId="234" fontId="10" fillId="0" borderId="0" applyFont="0" applyFill="0" applyBorder="0" applyAlignment="0" applyProtection="0"/>
    <xf numFmtId="0" fontId="15" fillId="0" borderId="0"/>
    <xf numFmtId="0" fontId="10" fillId="0" borderId="0"/>
    <xf numFmtId="0" fontId="5" fillId="0" borderId="0"/>
    <xf numFmtId="42" fontId="10" fillId="0" borderId="0" applyFont="0" applyFill="0" applyBorder="0" applyAlignment="0" applyProtection="0"/>
    <xf numFmtId="0" fontId="10" fillId="0" borderId="0"/>
    <xf numFmtId="43" fontId="15" fillId="0" borderId="0" applyFont="0" applyFill="0" applyBorder="0" applyAlignment="0" applyProtection="0"/>
    <xf numFmtId="0" fontId="15" fillId="0" borderId="0"/>
    <xf numFmtId="0" fontId="10" fillId="0" borderId="0"/>
    <xf numFmtId="194" fontId="5" fillId="0" borderId="0" applyFont="0" applyFill="0" applyBorder="0" applyAlignment="0" applyProtection="0"/>
    <xf numFmtId="0" fontId="7" fillId="0" borderId="0" applyNumberFormat="0" applyFill="0" applyBorder="0" applyAlignment="0" applyProtection="0"/>
    <xf numFmtId="43" fontId="237" fillId="0" borderId="0" applyFont="0" applyFill="0" applyBorder="0" applyAlignment="0" applyProtection="0"/>
    <xf numFmtId="234" fontId="10" fillId="0" borderId="0" applyFont="0" applyFill="0" applyBorder="0" applyAlignment="0" applyProtection="0"/>
    <xf numFmtId="0" fontId="5" fillId="0" borderId="0"/>
    <xf numFmtId="234" fontId="10" fillId="0" borderId="0" applyFont="0" applyFill="0" applyBorder="0" applyAlignment="0" applyProtection="0"/>
    <xf numFmtId="43" fontId="15" fillId="0" borderId="0" applyFont="0" applyFill="0" applyBorder="0" applyAlignment="0" applyProtection="0"/>
    <xf numFmtId="212" fontId="114" fillId="0" borderId="0" applyFill="0" applyBorder="0" applyAlignment="0" applyProtection="0"/>
    <xf numFmtId="234" fontId="10" fillId="0" borderId="0" applyFont="0" applyFill="0" applyBorder="0" applyAlignment="0" applyProtection="0"/>
    <xf numFmtId="0" fontId="15" fillId="0" borderId="0"/>
    <xf numFmtId="0" fontId="10" fillId="0" borderId="0"/>
    <xf numFmtId="0" fontId="5" fillId="0" borderId="0"/>
    <xf numFmtId="234" fontId="10" fillId="0" borderId="0" applyFont="0" applyFill="0" applyBorder="0" applyAlignment="0" applyProtection="0"/>
    <xf numFmtId="0" fontId="10" fillId="0" borderId="0"/>
    <xf numFmtId="43" fontId="10" fillId="0" borderId="0" applyFont="0" applyFill="0" applyBorder="0" applyAlignment="0" applyProtection="0"/>
    <xf numFmtId="183" fontId="10" fillId="0" borderId="0" applyFont="0" applyFill="0" applyBorder="0" applyAlignment="0" applyProtection="0"/>
    <xf numFmtId="0" fontId="10" fillId="0" borderId="0"/>
    <xf numFmtId="165" fontId="5" fillId="0" borderId="0" applyFont="0" applyFill="0" applyBorder="0" applyAlignment="0" applyProtection="0"/>
    <xf numFmtId="183" fontId="10"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0" fontId="10" fillId="0" borderId="0"/>
    <xf numFmtId="194" fontId="5" fillId="0" borderId="0" applyFont="0" applyFill="0" applyBorder="0" applyAlignment="0" applyProtection="0"/>
    <xf numFmtId="0" fontId="18" fillId="0" borderId="0" applyFont="0" applyFill="0" applyBorder="0" applyAlignment="0" applyProtection="0"/>
    <xf numFmtId="0" fontId="15" fillId="0" borderId="0"/>
    <xf numFmtId="0" fontId="18"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212" fontId="114" fillId="0" borderId="0" applyFill="0" applyBorder="0" applyAlignment="0" applyProtection="0"/>
    <xf numFmtId="0" fontId="1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7" fillId="0" borderId="0" applyNumberFormat="0" applyFill="0" applyBorder="0" applyAlignment="0" applyProtection="0"/>
    <xf numFmtId="0" fontId="10" fillId="0" borderId="0"/>
    <xf numFmtId="43" fontId="52" fillId="0" borderId="0" applyFont="0" applyFill="0" applyBorder="0" applyAlignment="0" applyProtection="0"/>
    <xf numFmtId="176"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176"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176"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76"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183" fontId="52" fillId="0" borderId="0" applyFont="0" applyFill="0" applyBorder="0" applyAlignment="0" applyProtection="0"/>
    <xf numFmtId="0" fontId="52" fillId="0" borderId="0" applyNumberFormat="0" applyFont="0" applyFill="0" applyBorder="0" applyAlignment="0" applyProtection="0"/>
    <xf numFmtId="0" fontId="5" fillId="0" borderId="0"/>
    <xf numFmtId="212" fontId="114" fillId="0" borderId="0" applyFill="0" applyBorder="0" applyAlignment="0" applyProtection="0"/>
    <xf numFmtId="0" fontId="7" fillId="0" borderId="0" applyNumberForma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0" fontId="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38" fillId="0" borderId="0" applyProtection="0"/>
    <xf numFmtId="0" fontId="10" fillId="0" borderId="0"/>
    <xf numFmtId="0" fontId="10" fillId="0" borderId="0"/>
    <xf numFmtId="178" fontId="138" fillId="0" borderId="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86" fontId="52" fillId="0" borderId="0" applyFont="0" applyFill="0" applyBorder="0" applyAlignment="0" applyProtection="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65" fillId="0" borderId="0" applyFont="0" applyFill="0" applyBorder="0" applyAlignment="0" applyProtection="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5" fillId="0" borderId="0"/>
    <xf numFmtId="253"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52"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 fillId="0" borderId="0"/>
    <xf numFmtId="0" fontId="52" fillId="0" borderId="0" applyNumberFormat="0" applyFont="0" applyFill="0" applyBorder="0" applyAlignment="0" applyProtection="0"/>
    <xf numFmtId="43" fontId="5" fillId="0" borderId="0" applyFont="0" applyFill="0" applyBorder="0" applyAlignment="0" applyProtection="0"/>
    <xf numFmtId="0" fontId="5" fillId="0" borderId="0"/>
    <xf numFmtId="0" fontId="15" fillId="0" borderId="0"/>
    <xf numFmtId="0" fontId="15" fillId="0" borderId="0"/>
    <xf numFmtId="253" fontId="52" fillId="0" borderId="0" applyFont="0" applyFill="0" applyBorder="0" applyAlignment="0" applyProtection="0"/>
    <xf numFmtId="0" fontId="10" fillId="0" borderId="0"/>
    <xf numFmtId="0" fontId="10" fillId="0" borderId="0"/>
    <xf numFmtId="0" fontId="15" fillId="0" borderId="0"/>
    <xf numFmtId="0" fontId="5" fillId="0" borderId="0"/>
    <xf numFmtId="43" fontId="10" fillId="0" borderId="0" applyFont="0" applyFill="0" applyBorder="0" applyAlignment="0" applyProtection="0"/>
    <xf numFmtId="0" fontId="15" fillId="0" borderId="0"/>
    <xf numFmtId="0" fontId="80" fillId="97" borderId="71" applyNumberFormat="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83" fontId="80" fillId="61" borderId="71" applyNumberFormat="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5" fillId="0" borderId="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253"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253"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86"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212" fontId="114" fillId="0" borderId="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266" fontId="10" fillId="0" borderId="0" applyFont="0" applyFill="0" applyBorder="0" applyAlignment="0" applyProtection="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15" fillId="0" borderId="0"/>
    <xf numFmtId="224"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10" fillId="0" borderId="0"/>
    <xf numFmtId="0" fontId="15" fillId="0" borderId="0"/>
    <xf numFmtId="224" fontId="53" fillId="0" borderId="0" applyFont="0" applyFill="0" applyBorder="0" applyAlignment="0" applyProtection="0">
      <alignment vertical="top"/>
    </xf>
    <xf numFmtId="43" fontId="10" fillId="0" borderId="0" applyFont="0" applyFill="0" applyBorder="0" applyAlignment="0" applyProtection="0"/>
    <xf numFmtId="0" fontId="7" fillId="0" borderId="0" applyNumberFormat="0" applyFill="0" applyBorder="0" applyAlignment="0" applyProtection="0"/>
    <xf numFmtId="224" fontId="53" fillId="0" borderId="0" applyFont="0" applyFill="0" applyBorder="0" applyAlignment="0" applyProtection="0">
      <alignment vertical="top"/>
    </xf>
    <xf numFmtId="0" fontId="10" fillId="0" borderId="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224" fontId="53" fillId="0" borderId="0" applyFont="0" applyFill="0" applyBorder="0" applyAlignment="0" applyProtection="0">
      <alignment vertical="top"/>
    </xf>
    <xf numFmtId="224" fontId="53"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224" fontId="53"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5" fillId="0" borderId="0"/>
    <xf numFmtId="224" fontId="53" fillId="0" borderId="0" applyFont="0" applyFill="0" applyBorder="0" applyAlignment="0" applyProtection="0">
      <alignment vertical="top"/>
    </xf>
    <xf numFmtId="0" fontId="10" fillId="0" borderId="0"/>
    <xf numFmtId="0" fontId="10" fillId="0" borderId="0"/>
    <xf numFmtId="0" fontId="15" fillId="0" borderId="0"/>
    <xf numFmtId="224"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224"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212" fontId="114" fillId="0" borderId="0" applyFill="0" applyBorder="0" applyAlignment="0" applyProtection="0"/>
    <xf numFmtId="43" fontId="5" fillId="0" borderId="0" applyFont="0" applyFill="0" applyBorder="0" applyAlignment="0" applyProtection="0"/>
    <xf numFmtId="212" fontId="11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212" fontId="114" fillId="0" borderId="0" applyFill="0" applyBorder="0" applyAlignment="0" applyProtection="0"/>
    <xf numFmtId="43" fontId="15"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253" fontId="125" fillId="0" borderId="0" applyFont="0" applyFill="0" applyBorder="0" applyAlignment="0" applyProtection="0"/>
    <xf numFmtId="0" fontId="10" fillId="0" borderId="0"/>
    <xf numFmtId="43" fontId="15"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253" fontId="12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253" fontId="125" fillId="0" borderId="0" applyFont="0" applyFill="0" applyBorder="0" applyAlignment="0" applyProtection="0"/>
    <xf numFmtId="0" fontId="1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0" fillId="0" borderId="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5" fillId="0" borderId="0"/>
    <xf numFmtId="0" fontId="10" fillId="0" borderId="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195" fontId="114" fillId="0" borderId="0" applyFill="0" applyBorder="0" applyAlignment="0" applyProtection="0"/>
    <xf numFmtId="0" fontId="15" fillId="0" borderId="0"/>
    <xf numFmtId="0" fontId="15" fillId="0" borderId="0"/>
    <xf numFmtId="0"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4" fontId="5" fillId="0" borderId="0" applyFont="0" applyFill="0" applyBorder="0" applyAlignment="0" applyProtection="0"/>
    <xf numFmtId="0" fontId="10" fillId="0" borderId="0"/>
    <xf numFmtId="164" fontId="5"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3" fontId="10" fillId="0" borderId="0" applyFill="0" applyBorder="0" applyAlignment="0" applyProtection="0"/>
    <xf numFmtId="3" fontId="10" fillId="0" borderId="0" applyFill="0" applyBorder="0" applyAlignment="0" applyProtection="0"/>
    <xf numFmtId="3" fontId="114" fillId="0" borderId="0" applyFill="0" applyBorder="0" applyAlignment="0" applyProtection="0"/>
    <xf numFmtId="3" fontId="114" fillId="0" borderId="0" applyFill="0" applyBorder="0" applyAlignment="0" applyProtection="0"/>
    <xf numFmtId="3" fontId="10" fillId="0" borderId="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202" fillId="0" borderId="0"/>
    <xf numFmtId="183" fontId="202" fillId="0" borderId="0"/>
    <xf numFmtId="183" fontId="202"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2" fontId="123" fillId="0" borderId="0">
      <protection locked="0"/>
    </xf>
    <xf numFmtId="0" fontId="10" fillId="0" borderId="0"/>
    <xf numFmtId="0" fontId="10" fillId="0" borderId="0"/>
    <xf numFmtId="2" fontId="158" fillId="0" borderId="0">
      <protection locked="0"/>
    </xf>
    <xf numFmtId="0" fontId="7" fillId="0" borderId="0" applyNumberFormat="0" applyFill="0" applyBorder="0" applyAlignment="0" applyProtection="0"/>
    <xf numFmtId="2" fontId="158" fillId="0" borderId="0">
      <protection locked="0"/>
    </xf>
    <xf numFmtId="178" fontId="15" fillId="0" borderId="0" applyNumberFormat="0" applyFill="0" applyBorder="0" applyAlignment="0" applyProtection="0"/>
    <xf numFmtId="183" fontId="15" fillId="0" borderId="0" applyNumberFormat="0" applyFill="0" applyBorder="0" applyAlignment="0" applyProtection="0"/>
    <xf numFmtId="0" fontId="10" fillId="0" borderId="0"/>
    <xf numFmtId="0" fontId="15" fillId="0" borderId="0" applyNumberFormat="0" applyFill="0" applyBorder="0" applyAlignment="0" applyProtection="0"/>
    <xf numFmtId="0" fontId="10" fillId="0" borderId="0"/>
    <xf numFmtId="0" fontId="10" fillId="0" borderId="0"/>
    <xf numFmtId="0" fontId="5" fillId="0" borderId="0"/>
    <xf numFmtId="0" fontId="15"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15" fontId="18" fillId="0" borderId="0" applyFont="0" applyFill="0" applyBorder="0" applyProtection="0">
      <alignment horizontal="left"/>
    </xf>
    <xf numFmtId="0" fontId="10" fillId="0" borderId="0"/>
    <xf numFmtId="0" fontId="10" fillId="0" borderId="0"/>
    <xf numFmtId="0" fontId="7" fillId="0" borderId="0" applyNumberFormat="0" applyFill="0" applyBorder="0" applyAlignment="0" applyProtection="0"/>
    <xf numFmtId="0" fontId="114" fillId="0" borderId="0" applyFill="0" applyBorder="0" applyAlignment="0" applyProtection="0"/>
    <xf numFmtId="0" fontId="5" fillId="0" borderId="0"/>
    <xf numFmtId="0" fontId="114"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18" fillId="0" borderId="0"/>
    <xf numFmtId="170" fontId="238" fillId="0" borderId="0"/>
    <xf numFmtId="170" fontId="119" fillId="0" borderId="0"/>
    <xf numFmtId="37" fontId="208" fillId="0" borderId="0"/>
    <xf numFmtId="0" fontId="15" fillId="0" borderId="0"/>
    <xf numFmtId="0" fontId="15" fillId="0" borderId="0"/>
    <xf numFmtId="0" fontId="15" fillId="0" borderId="0"/>
    <xf numFmtId="0" fontId="10" fillId="0" borderId="0"/>
    <xf numFmtId="0" fontId="10" fillId="0" borderId="0"/>
    <xf numFmtId="0" fontId="124" fillId="117" borderId="0" applyNumberFormat="0" applyBorder="0" applyAlignment="0" applyProtection="0"/>
    <xf numFmtId="183" fontId="124" fillId="117" borderId="0" applyNumberFormat="0" applyBorder="0" applyAlignment="0" applyProtection="0"/>
    <xf numFmtId="0" fontId="15" fillId="0" borderId="0"/>
    <xf numFmtId="0" fontId="10" fillId="0" borderId="0"/>
    <xf numFmtId="219" fontId="49" fillId="0" borderId="12">
      <alignment horizontal="center"/>
    </xf>
    <xf numFmtId="255" fontId="49" fillId="0" borderId="96">
      <alignment horizontal="center"/>
    </xf>
    <xf numFmtId="44" fontId="193" fillId="0" borderId="0" applyFill="0" applyBorder="0" applyAlignment="0" applyProtection="0"/>
    <xf numFmtId="178" fontId="10" fillId="0" borderId="0" applyFont="0" applyFill="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20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178" fontId="10" fillId="0" borderId="0" applyFont="0" applyFill="0" applyBorder="0" applyAlignment="0" applyProtection="0"/>
    <xf numFmtId="183" fontId="10" fillId="0" borderId="0" applyFont="0" applyFill="0" applyBorder="0" applyAlignment="0" applyProtection="0"/>
    <xf numFmtId="267" fontId="10" fillId="0" borderId="0" applyFont="0" applyFill="0" applyBorder="0" applyAlignment="0" applyProtection="0"/>
    <xf numFmtId="183" fontId="18" fillId="0" borderId="0" applyFont="0" applyFill="0" applyBorder="0" applyAlignment="0" applyProtection="0"/>
    <xf numFmtId="183" fontId="10" fillId="0" borderId="0" applyFont="0" applyFill="0" applyBorder="0" applyAlignment="0" applyProtection="0"/>
    <xf numFmtId="268" fontId="114" fillId="0" borderId="0" applyFill="0" applyBorder="0" applyAlignment="0" applyProtection="0"/>
    <xf numFmtId="172" fontId="126" fillId="0" borderId="0"/>
    <xf numFmtId="238" fontId="65" fillId="0" borderId="0"/>
    <xf numFmtId="0" fontId="10" fillId="0" borderId="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53" fillId="0" borderId="0">
      <alignment vertical="top"/>
    </xf>
    <xf numFmtId="0" fontId="62" fillId="0" borderId="0"/>
    <xf numFmtId="0" fontId="10"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0"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70" fillId="31" borderId="0" applyNumberFormat="0" applyBorder="0" applyAlignment="0" applyProtection="0"/>
    <xf numFmtId="0" fontId="10" fillId="0" borderId="0"/>
    <xf numFmtId="0" fontId="10" fillId="0" borderId="0"/>
    <xf numFmtId="183" fontId="70"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00" fillId="0" borderId="0" applyNumberFormat="0" applyFill="0" applyBorder="0" applyAlignment="0" applyProtection="0"/>
    <xf numFmtId="0" fontId="5" fillId="0" borderId="0"/>
    <xf numFmtId="0" fontId="15" fillId="0" borderId="0"/>
    <xf numFmtId="0" fontId="15" fillId="0" borderId="0"/>
    <xf numFmtId="0" fontId="15" fillId="0" borderId="0"/>
    <xf numFmtId="0" fontId="5" fillId="0" borderId="0"/>
    <xf numFmtId="0" fontId="10" fillId="0" borderId="0"/>
    <xf numFmtId="0" fontId="100" fillId="0" borderId="0" applyNumberForma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5" fillId="0" borderId="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0" fontId="49" fillId="0" borderId="0"/>
    <xf numFmtId="178" fontId="123" fillId="0" borderId="0">
      <protection locked="0"/>
    </xf>
    <xf numFmtId="243" fontId="123" fillId="0" borderId="0">
      <protection locked="0"/>
    </xf>
    <xf numFmtId="0" fontId="15" fillId="0" borderId="0"/>
    <xf numFmtId="0" fontId="15" fillId="0" borderId="0"/>
    <xf numFmtId="0" fontId="10" fillId="0" borderId="0"/>
    <xf numFmtId="0" fontId="10" fillId="0" borderId="0"/>
    <xf numFmtId="0" fontId="10" fillId="0" borderId="0"/>
    <xf numFmtId="183" fontId="93" fillId="82" borderId="62"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2" fontId="114" fillId="0" borderId="0" applyFill="0" applyBorder="0" applyAlignment="0" applyProtection="0"/>
    <xf numFmtId="2" fontId="15" fillId="0" borderId="0" applyFill="0" applyBorder="0" applyAlignment="0" applyProtection="0"/>
    <xf numFmtId="0" fontId="10" fillId="0" borderId="0"/>
    <xf numFmtId="2" fontId="15" fillId="0" borderId="0" applyFill="0" applyBorder="0" applyAlignment="0" applyProtection="0"/>
    <xf numFmtId="0" fontId="15" fillId="0" borderId="0"/>
    <xf numFmtId="0" fontId="10" fillId="0" borderId="0"/>
    <xf numFmtId="2" fontId="15" fillId="0" borderId="0" applyFill="0" applyBorder="0" applyAlignment="0" applyProtection="0"/>
    <xf numFmtId="2" fontId="15" fillId="0" borderId="0" applyFill="0" applyBorder="0" applyAlignment="0" applyProtection="0"/>
    <xf numFmtId="2" fontId="15" fillId="0" borderId="0" applyFill="0" applyBorder="0" applyAlignment="0" applyProtection="0"/>
    <xf numFmtId="2" fontId="114" fillId="0" borderId="0" applyFill="0" applyBorder="0" applyAlignment="0" applyProtection="0"/>
    <xf numFmtId="0" fontId="79" fillId="0" borderId="0"/>
    <xf numFmtId="243" fontId="123" fillId="0" borderId="0">
      <protection locked="0"/>
    </xf>
    <xf numFmtId="243" fontId="158" fillId="0" borderId="0">
      <protection locked="0"/>
    </xf>
    <xf numFmtId="0" fontId="15" fillId="0" borderId="0"/>
    <xf numFmtId="0" fontId="10" fillId="0" borderId="0"/>
    <xf numFmtId="4" fontId="159" fillId="71" borderId="80" applyNumberFormat="0" applyProtection="0">
      <alignment horizontal="left" vertical="center" indent="1"/>
    </xf>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0" fillId="59" borderId="0" applyNumberFormat="0" applyBorder="0" applyAlignment="0" applyProtection="0"/>
    <xf numFmtId="0" fontId="70" fillId="58"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53" fillId="0" borderId="0" applyNumberFormat="0" applyFill="0" applyBorder="0" applyAlignment="0" applyProtection="0"/>
    <xf numFmtId="0" fontId="10" fillId="0" borderId="0"/>
    <xf numFmtId="0" fontId="70" fillId="31" borderId="0" applyNumberFormat="0" applyBorder="0" applyAlignment="0" applyProtection="0"/>
    <xf numFmtId="0" fontId="70" fillId="31" borderId="0" applyNumberFormat="0" applyBorder="0" applyAlignment="0" applyProtection="0"/>
    <xf numFmtId="0" fontId="10" fillId="0" borderId="0"/>
    <xf numFmtId="0" fontId="10" fillId="0" borderId="0"/>
    <xf numFmtId="0" fontId="10" fillId="0" borderId="0"/>
    <xf numFmtId="178" fontId="18" fillId="0" borderId="0"/>
    <xf numFmtId="0" fontId="232" fillId="31"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269" fontId="158" fillId="0" borderId="0">
      <protection locked="0"/>
    </xf>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70" fillId="31" borderId="0" applyNumberFormat="0" applyBorder="0" applyAlignment="0" applyProtection="0"/>
    <xf numFmtId="0" fontId="15" fillId="0" borderId="0"/>
    <xf numFmtId="0" fontId="15" fillId="0" borderId="0"/>
    <xf numFmtId="0" fontId="15" fillId="0" borderId="0"/>
    <xf numFmtId="0" fontId="10" fillId="0" borderId="0"/>
    <xf numFmtId="0" fontId="70" fillId="5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88" fillId="54" borderId="80"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232" fillId="3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232" fillId="31"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37" fontId="18" fillId="0" borderId="0" applyNumberFormat="0" applyFont="0" applyFill="0"/>
    <xf numFmtId="0" fontId="10" fillId="0" borderId="0"/>
    <xf numFmtId="37" fontId="18" fillId="0" borderId="0" applyNumberFormat="0" applyFont="0" applyFill="0"/>
    <xf numFmtId="0" fontId="5" fillId="0" borderId="0"/>
    <xf numFmtId="0" fontId="114" fillId="0" borderId="0" applyNumberFormat="0" applyFill="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83" fontId="126" fillId="0" borderId="0"/>
    <xf numFmtId="0" fontId="10" fillId="0" borderId="0"/>
    <xf numFmtId="0" fontId="126" fillId="0" borderId="0"/>
    <xf numFmtId="0" fontId="10" fillId="0" borderId="0"/>
    <xf numFmtId="178" fontId="75" fillId="0" borderId="0"/>
    <xf numFmtId="183" fontId="75" fillId="0" borderId="74" applyNumberFormat="0" applyAlignment="0" applyProtection="0">
      <alignment horizontal="left" vertical="center"/>
    </xf>
    <xf numFmtId="0" fontId="10" fillId="0" borderId="0"/>
    <xf numFmtId="0" fontId="15" fillId="0" borderId="0"/>
    <xf numFmtId="0" fontId="10" fillId="0" borderId="0"/>
    <xf numFmtId="0" fontId="10" fillId="0" borderId="0"/>
    <xf numFmtId="0" fontId="75" fillId="0" borderId="74" applyNumberFormat="0" applyAlignment="0" applyProtection="0">
      <alignment horizontal="left" vertical="center"/>
    </xf>
    <xf numFmtId="0" fontId="10" fillId="0" borderId="0"/>
    <xf numFmtId="0" fontId="15" fillId="0" borderId="0"/>
    <xf numFmtId="0" fontId="10" fillId="0" borderId="0"/>
    <xf numFmtId="0" fontId="10" fillId="0" borderId="0"/>
    <xf numFmtId="0" fontId="10" fillId="0" borderId="0"/>
    <xf numFmtId="0" fontId="75" fillId="0" borderId="98" applyNumberFormat="0" applyAlignment="0" applyProtection="0"/>
    <xf numFmtId="178" fontId="75" fillId="0" borderId="74" applyNumberFormat="0" applyAlignment="0" applyProtection="0">
      <alignment horizontal="left" vertical="center"/>
    </xf>
    <xf numFmtId="183" fontId="75" fillId="0" borderId="12">
      <alignment horizontal="left" vertical="center"/>
    </xf>
    <xf numFmtId="0" fontId="10" fillId="0" borderId="0"/>
    <xf numFmtId="0" fontId="15" fillId="0" borderId="0"/>
    <xf numFmtId="0" fontId="75" fillId="0" borderId="12">
      <alignment horizontal="left" vertical="center"/>
    </xf>
    <xf numFmtId="0" fontId="10" fillId="0" borderId="0"/>
    <xf numFmtId="0" fontId="15" fillId="0" borderId="0"/>
    <xf numFmtId="0" fontId="151" fillId="105" borderId="0" applyNumberFormat="0" applyBorder="0" applyAlignment="0">
      <protection hidden="1"/>
    </xf>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0" fillId="0" borderId="0"/>
    <xf numFmtId="0" fontId="5" fillId="0" borderId="0"/>
    <xf numFmtId="0" fontId="10" fillId="0" borderId="0"/>
    <xf numFmtId="0" fontId="150" fillId="0" borderId="82" applyNumberFormat="0" applyFill="0" applyAlignment="0" applyProtection="0"/>
    <xf numFmtId="0" fontId="150" fillId="0" borderId="83" applyNumberFormat="0" applyFill="0" applyAlignment="0" applyProtection="0"/>
    <xf numFmtId="0" fontId="87" fillId="0" borderId="77"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81" fillId="0" borderId="86"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2" fillId="82" borderId="62"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87" fillId="0" borderId="77" applyNumberFormat="0" applyFill="0" applyAlignment="0" applyProtection="0"/>
    <xf numFmtId="0" fontId="10" fillId="0" borderId="0"/>
    <xf numFmtId="0" fontId="15" fillId="0" borderId="0"/>
    <xf numFmtId="0" fontId="10" fillId="0" borderId="0"/>
    <xf numFmtId="0" fontId="87" fillId="0" borderId="77" applyNumberFormat="0" applyFill="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83" fontId="87" fillId="0" borderId="77"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99" fillId="9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183" fontId="105" fillId="0" borderId="79" applyNumberFormat="0" applyFill="0" applyAlignment="0" applyProtection="0"/>
    <xf numFmtId="0" fontId="199" fillId="0" borderId="79" applyNumberFormat="0" applyFill="0" applyAlignment="0" applyProtection="0"/>
    <xf numFmtId="0" fontId="10" fillId="0" borderId="0"/>
    <xf numFmtId="0" fontId="10" fillId="0" borderId="0"/>
    <xf numFmtId="0" fontId="105" fillId="0" borderId="79" applyNumberFormat="0" applyFill="0" applyAlignment="0" applyProtection="0"/>
    <xf numFmtId="0" fontId="15" fillId="0" borderId="0"/>
    <xf numFmtId="0" fontId="239" fillId="0" borderId="100" applyNumberFormat="0" applyFill="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60" fillId="0" borderId="0" applyNumberFormat="0" applyFill="0" applyBorder="0" applyAlignment="0" applyProtection="0"/>
    <xf numFmtId="0" fontId="15" fillId="0" borderId="0"/>
    <xf numFmtId="0" fontId="10" fillId="0" borderId="0"/>
    <xf numFmtId="0" fontId="15"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5" fillId="0" borderId="79" applyNumberFormat="0" applyFill="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78" fontId="18"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214" fontId="129" fillId="0" borderId="0">
      <protection locked="0"/>
    </xf>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1"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178" fontId="141" fillId="0" borderId="8" applyNumberFormat="0" applyFont="0" applyFill="0" applyBorder="0" applyAlignment="0" applyProtection="0">
      <alignment horizontal="center" wrapText="1"/>
    </xf>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41" fillId="0" borderId="0" applyNumberFormat="0" applyFont="0" applyFill="0" applyBorder="0" applyAlignment="0" applyProtection="0">
      <alignment horizontal="left" indent="1"/>
    </xf>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241" fillId="0" borderId="101" applyNumberFormat="0" applyFill="0" applyAlignment="0" applyProtection="0"/>
    <xf numFmtId="0" fontId="241" fillId="0" borderId="102" applyNumberFormat="0" applyFill="0" applyAlignment="0" applyProtection="0"/>
    <xf numFmtId="0" fontId="73" fillId="0" borderId="78"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84" fillId="0" borderId="87" applyNumberFormat="0" applyFill="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 fontId="240" fillId="129" borderId="80"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183" fontId="73" fillId="0" borderId="78" applyNumberFormat="0" applyFill="0" applyAlignment="0" applyProtection="0"/>
    <xf numFmtId="0" fontId="15" fillId="0" borderId="0"/>
    <xf numFmtId="0" fontId="73" fillId="0" borderId="78" applyNumberFormat="0" applyFill="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103"/>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102"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138" fillId="0" borderId="0"/>
    <xf numFmtId="0" fontId="15" fillId="0" borderId="0"/>
    <xf numFmtId="0" fontId="15" fillId="0" borderId="0"/>
    <xf numFmtId="0" fontId="138"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6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241" fillId="0" borderId="0" applyNumberFormat="0" applyFill="0" applyBorder="0" applyAlignment="0" applyProtection="0"/>
    <xf numFmtId="0" fontId="15" fillId="0" borderId="0"/>
    <xf numFmtId="0" fontId="73"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73" fillId="0" borderId="0" applyNumberFormat="0" applyFill="0" applyBorder="0" applyAlignment="0" applyProtection="0"/>
    <xf numFmtId="0" fontId="15" fillId="0" borderId="0"/>
    <xf numFmtId="0" fontId="184"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78" fontId="10" fillId="0" borderId="0">
      <alignment horizontal="center"/>
    </xf>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3" fillId="0" borderId="0" applyNumberFormat="0" applyFill="0" applyBorder="0" applyAlignment="0" applyProtection="0"/>
    <xf numFmtId="0" fontId="73" fillId="0" borderId="0" applyNumberFormat="0" applyFill="0" applyBorder="0" applyAlignment="0" applyProtection="0"/>
    <xf numFmtId="0" fontId="15" fillId="0" borderId="0"/>
    <xf numFmtId="0" fontId="10" fillId="0" borderId="0"/>
    <xf numFmtId="4" fontId="179" fillId="120" borderId="80" applyNumberFormat="0" applyProtection="0">
      <alignment horizontal="left" vertical="center" indent="1"/>
    </xf>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78" fontId="18"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53"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83" fontId="151" fillId="105" borderId="0" applyNumberFormat="0" applyBorder="0" applyAlignment="0">
      <protection hidden="1"/>
    </xf>
    <xf numFmtId="0" fontId="10" fillId="0" borderId="0"/>
    <xf numFmtId="0" fontId="10" fillId="0" borderId="0"/>
    <xf numFmtId="0" fontId="15" fillId="0" borderId="0"/>
    <xf numFmtId="0" fontId="10" fillId="0" borderId="0"/>
    <xf numFmtId="0" fontId="10" fillId="0" borderId="0"/>
    <xf numFmtId="0" fontId="10" fillId="0" borderId="0"/>
    <xf numFmtId="178" fontId="231" fillId="0" borderId="0" applyNumberFormat="0" applyFill="0" applyBorder="0" applyAlignment="0" applyProtection="0">
      <alignment vertical="top"/>
      <protection locked="0"/>
    </xf>
    <xf numFmtId="0" fontId="5" fillId="0" borderId="0"/>
    <xf numFmtId="0" fontId="10" fillId="0" borderId="0"/>
    <xf numFmtId="0" fontId="5" fillId="0" borderId="0"/>
    <xf numFmtId="0" fontId="10" fillId="0" borderId="0"/>
    <xf numFmtId="0" fontId="169" fillId="0" borderId="0" applyNumberFormat="0" applyFill="0" applyBorder="0" applyAlignment="0" applyProtection="0">
      <alignment vertical="top"/>
      <protection locked="0"/>
    </xf>
    <xf numFmtId="183" fontId="242" fillId="0" borderId="0" applyNumberFormat="0" applyFill="0" applyBorder="0" applyAlignment="0" applyProtection="0">
      <alignment vertical="top"/>
      <protection locked="0"/>
    </xf>
    <xf numFmtId="178" fontId="243" fillId="0" borderId="0"/>
    <xf numFmtId="180" fontId="18" fillId="0" borderId="0" applyFont="0" applyFill="0" applyBorder="0" applyAlignment="0" applyProtection="0"/>
    <xf numFmtId="180" fontId="119" fillId="0" borderId="0" applyFont="0" applyFill="0" applyBorder="0" applyAlignment="0" applyProtection="0"/>
    <xf numFmtId="180" fontId="119" fillId="0" borderId="0" applyFont="0" applyFill="0" applyBorder="0" applyAlignment="0" applyProtection="0"/>
    <xf numFmtId="0" fontId="15" fillId="0" borderId="0"/>
    <xf numFmtId="0" fontId="7" fillId="0" borderId="0" applyNumberFormat="0" applyFill="0" applyBorder="0" applyAlignment="0" applyProtection="0"/>
    <xf numFmtId="3" fontId="119" fillId="0" borderId="0" applyFont="0" applyFill="0" applyBorder="0" applyAlignment="0" applyProtection="0"/>
    <xf numFmtId="0" fontId="10" fillId="0" borderId="0"/>
    <xf numFmtId="3" fontId="119" fillId="0" borderId="0" applyFont="0" applyFill="0" applyBorder="0" applyAlignment="0" applyProtection="0"/>
    <xf numFmtId="0" fontId="10" fillId="0" borderId="0"/>
    <xf numFmtId="0" fontId="10" fillId="0" borderId="0"/>
    <xf numFmtId="3" fontId="114"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5" fillId="0" borderId="0"/>
    <xf numFmtId="10" fontId="74" fillId="71" borderId="14" applyNumberFormat="0" applyBorder="0" applyAlignment="0" applyProtection="0"/>
    <xf numFmtId="0" fontId="15" fillId="0" borderId="0"/>
    <xf numFmtId="0" fontId="10" fillId="0" borderId="0"/>
    <xf numFmtId="0" fontId="10" fillId="0" borderId="0"/>
    <xf numFmtId="10" fontId="74" fillId="71" borderId="14" applyNumberFormat="0" applyBorder="0" applyAlignment="0" applyProtection="0"/>
    <xf numFmtId="10" fontId="74" fillId="71" borderId="14" applyNumberFormat="0" applyBorder="0" applyAlignment="0" applyProtection="0"/>
    <xf numFmtId="0" fontId="132" fillId="82" borderId="62" applyNumberFormat="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32" fillId="82" borderId="62" applyNumberFormat="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32" fillId="82" borderId="62" applyNumberFormat="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62" applyNumberFormat="0" applyAlignment="0" applyProtection="0"/>
    <xf numFmtId="183" fontId="132" fillId="82" borderId="6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93" fillId="94" borderId="62" applyNumberFormat="0" applyAlignment="0" applyProtection="0"/>
    <xf numFmtId="0" fontId="15" fillId="0" borderId="0"/>
    <xf numFmtId="0" fontId="15" fillId="0" borderId="0"/>
    <xf numFmtId="0" fontId="93" fillId="82" borderId="62" applyNumberFormat="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93" fillId="94" borderId="62"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32" fillId="82" borderId="62" applyNumberFormat="0" applyAlignment="0" applyProtection="0"/>
    <xf numFmtId="183" fontId="132" fillId="82" borderId="62" applyNumberFormat="0" applyAlignment="0" applyProtection="0"/>
    <xf numFmtId="204" fontId="65" fillId="0" borderId="0"/>
    <xf numFmtId="0" fontId="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32" fillId="82" borderId="62" applyNumberFormat="0" applyAlignment="0" applyProtection="0"/>
    <xf numFmtId="183" fontId="132" fillId="82" borderId="62" applyNumberFormat="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93" fillId="82" borderId="62" applyNumberFormat="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9" fontId="10" fillId="0" borderId="0" applyFont="0" applyFill="0" applyBorder="0" applyAlignment="0" applyProtection="0"/>
    <xf numFmtId="0" fontId="10" fillId="0" borderId="0"/>
    <xf numFmtId="0" fontId="10" fillId="0" borderId="0"/>
    <xf numFmtId="0" fontId="10" fillId="0" borderId="0"/>
    <xf numFmtId="0" fontId="93" fillId="116" borderId="62" applyNumberFormat="0" applyAlignment="0" applyProtection="0"/>
    <xf numFmtId="0" fontId="132" fillId="82" borderId="62" applyNumberFormat="0" applyAlignment="0" applyProtection="0"/>
    <xf numFmtId="183" fontId="132" fillId="82" borderId="6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 fontId="159" fillId="127" borderId="80" applyNumberFormat="0" applyProtection="0">
      <alignment horizontal="left" vertical="center" indent="1"/>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32" fillId="82" borderId="62" applyNumberFormat="0" applyAlignment="0" applyProtection="0"/>
    <xf numFmtId="0" fontId="132" fillId="82" borderId="6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32" fillId="82" borderId="62"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32" fillId="82" borderId="62"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5" fillId="0" borderId="0"/>
    <xf numFmtId="183" fontId="93" fillId="82" borderId="6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178" fontId="93" fillId="82" borderId="62" applyNumberFormat="0" applyAlignment="0" applyProtection="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32" fillId="82" borderId="62" applyNumberFormat="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5" fillId="0" borderId="0"/>
    <xf numFmtId="0" fontId="10" fillId="0" borderId="0"/>
    <xf numFmtId="0" fontId="5" fillId="0" borderId="0"/>
    <xf numFmtId="0" fontId="10" fillId="0" borderId="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32" fillId="82" borderId="62" applyNumberFormat="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32" fillId="82" borderId="62" applyNumberFormat="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5" fontId="10" fillId="0" borderId="0"/>
    <xf numFmtId="178" fontId="67"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18" fillId="0" borderId="0"/>
    <xf numFmtId="0" fontId="7" fillId="0" borderId="0" applyNumberFormat="0" applyFill="0" applyBorder="0" applyAlignment="0" applyProtection="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224" fillId="113" borderId="80" applyNumberFormat="0" applyProtection="0">
      <alignment horizontal="left" vertical="center" indent="1"/>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5" fillId="0" borderId="0"/>
    <xf numFmtId="183"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83" fontId="227"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83" fontId="205" fillId="0" borderId="0" applyNumberFormat="0" applyFill="0" applyBorder="0" applyAlignment="0" applyProtection="0">
      <alignment vertical="top"/>
      <protection locked="0"/>
    </xf>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1" fillId="0" borderId="99" applyNumberFormat="0" applyFill="0" applyAlignment="0" applyProtection="0"/>
    <xf numFmtId="0" fontId="61" fillId="0" borderId="63"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61" fillId="0" borderId="63" applyNumberFormat="0" applyFill="0" applyAlignment="0" applyProtection="0"/>
    <xf numFmtId="0" fontId="61" fillId="0" borderId="63"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8" fillId="0" borderId="0"/>
    <xf numFmtId="0" fontId="15" fillId="0" borderId="0"/>
    <xf numFmtId="0" fontId="15" fillId="0" borderId="0"/>
    <xf numFmtId="0" fontId="10" fillId="0" borderId="0"/>
    <xf numFmtId="0" fontId="10" fillId="0" borderId="0"/>
    <xf numFmtId="0" fontId="6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83" fontId="53" fillId="0" borderId="0" applyNumberFormat="0" applyFill="0" applyBorder="0" applyAlignment="0" applyProtection="0"/>
    <xf numFmtId="0" fontId="10" fillId="0" borderId="0"/>
    <xf numFmtId="0" fontId="10" fillId="0" borderId="0"/>
    <xf numFmtId="0" fontId="62"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61" fillId="0" borderId="63" applyNumberFormat="0" applyFill="0" applyAlignment="0" applyProtection="0"/>
    <xf numFmtId="0" fontId="15" fillId="0" borderId="0"/>
    <xf numFmtId="0" fontId="15" fillId="0" borderId="0"/>
    <xf numFmtId="0" fontId="15" fillId="0" borderId="0"/>
    <xf numFmtId="183" fontId="15" fillId="0" borderId="0"/>
    <xf numFmtId="183" fontId="15" fillId="0" borderId="0"/>
    <xf numFmtId="0" fontId="10" fillId="0" borderId="0"/>
    <xf numFmtId="0" fontId="61" fillId="0" borderId="63" applyNumberFormat="0" applyFill="0" applyAlignment="0" applyProtection="0"/>
    <xf numFmtId="213" fontId="65" fillId="0" borderId="0"/>
    <xf numFmtId="0" fontId="15" fillId="0" borderId="0"/>
    <xf numFmtId="0" fontId="15" fillId="0" borderId="0"/>
    <xf numFmtId="183"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61" fillId="0" borderId="63" applyNumberFormat="0" applyFill="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75" fillId="0" borderId="63"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75" fillId="0" borderId="63" applyNumberFormat="0" applyFill="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178" fontId="18"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183" fontId="228" fillId="0" borderId="18">
      <alignment horizontal="left"/>
      <protection locked="0"/>
    </xf>
    <xf numFmtId="183" fontId="228" fillId="0" borderId="18">
      <alignment horizontal="left"/>
      <protection locked="0"/>
    </xf>
    <xf numFmtId="0" fontId="15" fillId="0" borderId="0"/>
    <xf numFmtId="0" fontId="10" fillId="0" borderId="0"/>
    <xf numFmtId="0" fontId="10" fillId="0" borderId="0"/>
    <xf numFmtId="0" fontId="10" fillId="0" borderId="0"/>
    <xf numFmtId="0" fontId="244" fillId="0" borderId="0" applyNumberFormat="0" applyFill="0" applyBorder="0" applyAlignment="0" applyProtection="0">
      <alignment vertical="top"/>
      <protection locked="0"/>
    </xf>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1" fontId="18" fillId="0" borderId="0" applyNumberFormat="0" applyAlignment="0">
      <alignment horizontal="center"/>
    </xf>
    <xf numFmtId="0" fontId="5" fillId="0" borderId="0"/>
    <xf numFmtId="1" fontId="18" fillId="0" borderId="0" applyNumberFormat="0" applyAlignment="0">
      <alignment horizontal="center"/>
    </xf>
    <xf numFmtId="178" fontId="65" fillId="0" borderId="0"/>
    <xf numFmtId="0" fontId="18" fillId="0" borderId="0" applyNumberFormat="0" applyAlignment="0"/>
    <xf numFmtId="0" fontId="10" fillId="0" borderId="0"/>
    <xf numFmtId="0" fontId="10" fillId="0" borderId="0"/>
    <xf numFmtId="199" fontId="210" fillId="0" borderId="0" applyNumberFormat="0">
      <alignment horizontal="centerContinuous"/>
    </xf>
    <xf numFmtId="0" fontId="7" fillId="0" borderId="0" applyNumberFormat="0" applyFill="0" applyBorder="0" applyAlignment="0" applyProtection="0"/>
    <xf numFmtId="0" fontId="210" fillId="0" borderId="0" applyNumberFormat="0">
      <alignment horizontal="center"/>
    </xf>
    <xf numFmtId="0" fontId="15" fillId="0" borderId="0"/>
    <xf numFmtId="0" fontId="15" fillId="0" borderId="0"/>
    <xf numFmtId="0" fontId="15" fillId="0" borderId="0"/>
    <xf numFmtId="41" fontId="18" fillId="0" borderId="0" applyFont="0" applyFill="0" applyBorder="0" applyAlignment="0" applyProtection="0"/>
    <xf numFmtId="0" fontId="7" fillId="0" borderId="0" applyNumberFormat="0" applyFill="0" applyBorder="0" applyAlignment="0" applyProtection="0"/>
    <xf numFmtId="43" fontId="18" fillId="0" borderId="0" applyFont="0" applyFill="0" applyBorder="0" applyAlignment="0" applyProtection="0"/>
    <xf numFmtId="215" fontId="10" fillId="0" borderId="0" applyFont="0" applyFill="0" applyBorder="0" applyAlignment="0" applyProtection="0"/>
    <xf numFmtId="0" fontId="7" fillId="0" borderId="0" applyNumberFormat="0" applyFill="0" applyBorder="0" applyAlignment="0" applyProtection="0"/>
    <xf numFmtId="0" fontId="5" fillId="0" borderId="0"/>
    <xf numFmtId="271"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220" fontId="49" fillId="0" borderId="0" applyFont="0" applyFill="0" applyBorder="0" applyAlignment="0" applyProtection="0"/>
    <xf numFmtId="209" fontId="123" fillId="0" borderId="0">
      <protection locked="0"/>
    </xf>
    <xf numFmtId="209" fontId="158" fillId="0" borderId="0">
      <protection locked="0"/>
    </xf>
    <xf numFmtId="42" fontId="18" fillId="0" borderId="0" applyFont="0" applyFill="0" applyBorder="0" applyAlignment="0" applyProtection="0"/>
    <xf numFmtId="44" fontId="18" fillId="0" borderId="0" applyFont="0" applyFill="0" applyBorder="0" applyAlignment="0" applyProtection="0"/>
    <xf numFmtId="192" fontId="10" fillId="0" borderId="0" applyFont="0" applyFill="0" applyBorder="0" applyAlignment="0" applyProtection="0"/>
    <xf numFmtId="245" fontId="123" fillId="0" borderId="0">
      <protection locked="0"/>
    </xf>
    <xf numFmtId="245" fontId="158" fillId="0" borderId="0">
      <protection locked="0"/>
    </xf>
    <xf numFmtId="209" fontId="123" fillId="0" borderId="0">
      <protection locked="0"/>
    </xf>
    <xf numFmtId="209" fontId="158" fillId="0" borderId="0">
      <protection locked="0"/>
    </xf>
    <xf numFmtId="272" fontId="162"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39" fontId="51" fillId="0" borderId="0"/>
    <xf numFmtId="0" fontId="10" fillId="0" borderId="0"/>
    <xf numFmtId="0" fontId="10" fillId="0" borderId="0"/>
    <xf numFmtId="178" fontId="22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99" fillId="95" borderId="0" applyNumberFormat="0" applyBorder="0" applyAlignment="0" applyProtection="0"/>
    <xf numFmtId="0" fontId="219" fillId="94" borderId="0" applyNumberFormat="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99" fillId="94"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34" fillId="9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83" fontId="18" fillId="0" borderId="0" applyNumberFormat="0" applyFont="0" applyFill="0" applyBorder="0" applyAlignment="0" applyProtection="0">
      <alignment horizontal="left" wrapText="1" indent="2"/>
    </xf>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99" fillId="94" borderId="0" applyNumberFormat="0" applyBorder="0" applyAlignment="0" applyProtection="0"/>
    <xf numFmtId="0" fontId="15" fillId="0" borderId="0"/>
    <xf numFmtId="0" fontId="10" fillId="0" borderId="0"/>
    <xf numFmtId="0" fontId="99" fillId="94"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applyNumberFormat="0" applyFill="0" applyBorder="0">
      <alignment horizontal="center" wrapText="1"/>
    </xf>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78" fontId="135"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264" fontId="119" fillId="0" borderId="0" applyFont="0" applyFill="0" applyBorder="0" applyAlignment="0" applyProtection="0"/>
    <xf numFmtId="0" fontId="15" fillId="0" borderId="0"/>
    <xf numFmtId="0" fontId="15" fillId="0" borderId="0"/>
    <xf numFmtId="264" fontId="119" fillId="0" borderId="0" applyFont="0" applyFill="0" applyBorder="0" applyAlignment="0" applyProtection="0"/>
    <xf numFmtId="0" fontId="15" fillId="0" borderId="0"/>
    <xf numFmtId="0" fontId="15" fillId="0" borderId="0"/>
    <xf numFmtId="0" fontId="10" fillId="0" borderId="0"/>
    <xf numFmtId="0" fontId="10" fillId="0" borderId="0"/>
    <xf numFmtId="273" fontId="114"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9" fontId="65" fillId="0" borderId="0" applyFont="0" applyFill="0" applyBorder="0" applyAlignment="0" applyProtection="0"/>
    <xf numFmtId="0" fontId="10" fillId="0" borderId="0"/>
    <xf numFmtId="0" fontId="234" fillId="94" borderId="0" applyNumberFormat="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80" fillId="61" borderId="71" applyNumberForma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65" fillId="0" borderId="0"/>
    <xf numFmtId="183" fontId="65" fillId="0" borderId="0"/>
    <xf numFmtId="183" fontId="65" fillId="0" borderId="0"/>
    <xf numFmtId="0" fontId="65" fillId="0" borderId="0"/>
    <xf numFmtId="0" fontId="65" fillId="0" borderId="0"/>
    <xf numFmtId="0" fontId="65" fillId="0" borderId="0"/>
    <xf numFmtId="0" fontId="154" fillId="0" borderId="0"/>
    <xf numFmtId="176" fontId="72" fillId="0" borderId="0"/>
    <xf numFmtId="183" fontId="154" fillId="0" borderId="0"/>
    <xf numFmtId="0" fontId="15" fillId="0" borderId="0"/>
    <xf numFmtId="0" fontId="10" fillId="0" borderId="0"/>
    <xf numFmtId="178" fontId="154" fillId="0" borderId="0"/>
    <xf numFmtId="0" fontId="15" fillId="0" borderId="0"/>
    <xf numFmtId="0" fontId="10" fillId="0" borderId="0"/>
    <xf numFmtId="0" fontId="10" fillId="0" borderId="0"/>
    <xf numFmtId="0" fontId="10" fillId="0" borderId="0"/>
    <xf numFmtId="0" fontId="126" fillId="0" borderId="0"/>
    <xf numFmtId="183" fontId="126" fillId="0" borderId="0"/>
    <xf numFmtId="183" fontId="126" fillId="0" borderId="0"/>
    <xf numFmtId="0" fontId="15" fillId="0" borderId="0"/>
    <xf numFmtId="0" fontId="126" fillId="0" borderId="0"/>
    <xf numFmtId="0" fontId="126" fillId="0" borderId="0"/>
    <xf numFmtId="0" fontId="10" fillId="0" borderId="0"/>
    <xf numFmtId="0" fontId="10" fillId="0" borderId="0"/>
    <xf numFmtId="0" fontId="126" fillId="0" borderId="0"/>
    <xf numFmtId="183" fontId="126" fillId="0" borderId="0"/>
    <xf numFmtId="0" fontId="15" fillId="0" borderId="0"/>
    <xf numFmtId="0" fontId="15" fillId="0" borderId="0"/>
    <xf numFmtId="0" fontId="1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83" fillId="0" borderId="93" applyNumberFormat="0" applyFill="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5" fillId="0" borderId="0"/>
    <xf numFmtId="0" fontId="83" fillId="0" borderId="73" applyNumberFormat="0" applyFill="0" applyAlignment="0" applyProtection="0"/>
    <xf numFmtId="0" fontId="5" fillId="0" borderId="0"/>
    <xf numFmtId="0" fontId="15" fillId="0" borderId="0"/>
    <xf numFmtId="0" fontId="5" fillId="0" borderId="0"/>
    <xf numFmtId="0" fontId="15" fillId="0" borderId="0"/>
    <xf numFmtId="0" fontId="5" fillId="0" borderId="0"/>
    <xf numFmtId="0" fontId="5" fillId="0" borderId="0"/>
    <xf numFmtId="0" fontId="15" fillId="0" borderId="0"/>
    <xf numFmtId="0" fontId="5" fillId="0" borderId="0"/>
    <xf numFmtId="0" fontId="15" fillId="0" borderId="0"/>
    <xf numFmtId="0" fontId="5" fillId="0" borderId="0"/>
    <xf numFmtId="0" fontId="15" fillId="0" borderId="0"/>
    <xf numFmtId="0" fontId="5" fillId="0" borderId="0"/>
    <xf numFmtId="0" fontId="10" fillId="0" borderId="0"/>
    <xf numFmtId="0" fontId="10" fillId="0" borderId="0"/>
    <xf numFmtId="0" fontId="10" fillId="0" borderId="0"/>
    <xf numFmtId="0" fontId="5" fillId="0" borderId="0"/>
    <xf numFmtId="0" fontId="15" fillId="0" borderId="0"/>
    <xf numFmtId="0" fontId="5" fillId="0" borderId="0"/>
    <xf numFmtId="0" fontId="15" fillId="0" borderId="0"/>
    <xf numFmtId="0" fontId="5" fillId="0" borderId="0"/>
    <xf numFmtId="0" fontId="15" fillId="0" borderId="0"/>
    <xf numFmtId="0" fontId="5" fillId="0" borderId="0"/>
    <xf numFmtId="0" fontId="5" fillId="0" borderId="0"/>
    <xf numFmtId="0" fontId="10" fillId="0" borderId="0"/>
    <xf numFmtId="0" fontId="10" fillId="0" borderId="0"/>
    <xf numFmtId="0" fontId="15" fillId="0" borderId="0"/>
    <xf numFmtId="0" fontId="5" fillId="0" borderId="0"/>
    <xf numFmtId="0" fontId="10"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5" fillId="0" borderId="0"/>
    <xf numFmtId="0" fontId="15" fillId="0" borderId="0"/>
    <xf numFmtId="0" fontId="5" fillId="0" borderId="0"/>
    <xf numFmtId="0" fontId="5"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183" fontId="18" fillId="0" borderId="0"/>
    <xf numFmtId="0" fontId="5" fillId="0" borderId="0"/>
    <xf numFmtId="0" fontId="18" fillId="0" borderId="0"/>
    <xf numFmtId="0" fontId="5" fillId="0" borderId="0"/>
    <xf numFmtId="178" fontId="18" fillId="0" borderId="0"/>
    <xf numFmtId="0" fontId="5" fillId="0" borderId="0"/>
    <xf numFmtId="0" fontId="10" fillId="0" borderId="0"/>
    <xf numFmtId="0" fontId="10" fillId="0" borderId="0"/>
    <xf numFmtId="229" fontId="18" fillId="0" borderId="0" applyFont="0" applyFill="0" applyBorder="0" applyAlignment="0" applyProtection="0"/>
    <xf numFmtId="0" fontId="5" fillId="0" borderId="0"/>
    <xf numFmtId="229" fontId="18" fillId="0" borderId="0" applyFont="0" applyFill="0" applyBorder="0" applyAlignment="0" applyProtection="0"/>
    <xf numFmtId="0" fontId="5" fillId="0" borderId="0"/>
    <xf numFmtId="0" fontId="1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229"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8" fillId="0" borderId="0" applyFont="0" applyFill="0" applyBorder="0" applyAlignment="0" applyProtection="0"/>
    <xf numFmtId="0" fontId="5" fillId="0" borderId="0"/>
    <xf numFmtId="226" fontId="11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65" fillId="0" borderId="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178" fontId="245" fillId="0" borderId="18"/>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88"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5" fillId="0" borderId="0"/>
    <xf numFmtId="178" fontId="6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0" fillId="0" borderId="0" applyFont="0" applyFill="0" applyBorder="0" applyAlignment="0" applyProtection="0"/>
    <xf numFmtId="0" fontId="5" fillId="0" borderId="0"/>
    <xf numFmtId="4" fontId="11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5" fillId="0" borderId="0"/>
    <xf numFmtId="0" fontId="5" fillId="0" borderId="0"/>
    <xf numFmtId="0" fontId="6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29"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183" fontId="5" fillId="0" borderId="0"/>
    <xf numFmtId="0" fontId="5" fillId="0" borderId="0"/>
    <xf numFmtId="0" fontId="5" fillId="0" borderId="0"/>
    <xf numFmtId="0" fontId="10" fillId="0" borderId="0"/>
    <xf numFmtId="183"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9"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65" fillId="0" borderId="0"/>
    <xf numFmtId="0" fontId="5" fillId="0" borderId="0"/>
    <xf numFmtId="0" fontId="22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65" fillId="0" borderId="0"/>
    <xf numFmtId="0" fontId="5" fillId="0" borderId="0"/>
    <xf numFmtId="0" fontId="5" fillId="0" borderId="0"/>
    <xf numFmtId="0" fontId="5" fillId="0" borderId="0"/>
    <xf numFmtId="0" fontId="5" fillId="0" borderId="0"/>
    <xf numFmtId="0" fontId="65" fillId="0" borderId="0"/>
    <xf numFmtId="178" fontId="119" fillId="0" borderId="0"/>
    <xf numFmtId="0" fontId="65" fillId="0" borderId="0"/>
    <xf numFmtId="178" fontId="119" fillId="0" borderId="0"/>
    <xf numFmtId="0" fontId="65" fillId="0" borderId="0"/>
    <xf numFmtId="0" fontId="65" fillId="0" borderId="0"/>
    <xf numFmtId="0" fontId="10" fillId="0" borderId="0"/>
    <xf numFmtId="0" fontId="65" fillId="0" borderId="0"/>
    <xf numFmtId="0" fontId="5" fillId="0" borderId="0"/>
    <xf numFmtId="0" fontId="5" fillId="0" borderId="0"/>
    <xf numFmtId="0" fontId="15" fillId="0" borderId="0"/>
    <xf numFmtId="0" fontId="65" fillId="0" borderId="0"/>
    <xf numFmtId="0" fontId="15" fillId="0" borderId="0"/>
    <xf numFmtId="0" fontId="15" fillId="0" borderId="0"/>
    <xf numFmtId="183" fontId="15" fillId="0" borderId="0"/>
    <xf numFmtId="0" fontId="15" fillId="0" borderId="0"/>
    <xf numFmtId="0" fontId="10" fillId="0" borderId="0"/>
    <xf numFmtId="178" fontId="65" fillId="0" borderId="0"/>
    <xf numFmtId="183" fontId="5" fillId="0" borderId="0"/>
    <xf numFmtId="0" fontId="10" fillId="0" borderId="0"/>
    <xf numFmtId="183" fontId="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6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2" fillId="0" borderId="0"/>
    <xf numFmtId="0" fontId="65" fillId="0" borderId="0"/>
    <xf numFmtId="0" fontId="5" fillId="0" borderId="0"/>
    <xf numFmtId="0" fontId="65" fillId="0" borderId="0"/>
    <xf numFmtId="0" fontId="5" fillId="0" borderId="0"/>
    <xf numFmtId="0" fontId="65" fillId="0" borderId="0"/>
    <xf numFmtId="0" fontId="10" fillId="0" borderId="0"/>
    <xf numFmtId="0" fontId="119"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10" fillId="0" borderId="0"/>
    <xf numFmtId="0" fontId="5" fillId="0" borderId="0"/>
    <xf numFmtId="0" fontId="10"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15"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0" fillId="0" borderId="0"/>
    <xf numFmtId="178" fontId="22"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5" fillId="0" borderId="0"/>
    <xf numFmtId="0" fontId="10"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178" fontId="2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14" fillId="0" borderId="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78" fontId="22"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5" fillId="0" borderId="0"/>
    <xf numFmtId="0" fontId="5" fillId="0" borderId="0"/>
    <xf numFmtId="0" fontId="5" fillId="0" borderId="0"/>
    <xf numFmtId="178" fontId="119"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258" fontId="18" fillId="0" borderId="0" applyFill="0" applyBorder="0" applyAlignment="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204" fontId="65" fillId="0" borderId="0"/>
    <xf numFmtId="0" fontId="5" fillId="0" borderId="0"/>
    <xf numFmtId="0" fontId="5" fillId="0" borderId="0"/>
    <xf numFmtId="0" fontId="60" fillId="0" borderId="0"/>
    <xf numFmtId="204" fontId="65" fillId="0" borderId="0"/>
    <xf numFmtId="204" fontId="65" fillId="0" borderId="0"/>
    <xf numFmtId="0" fontId="7" fillId="0" borderId="0" applyNumberFormat="0" applyFill="0" applyBorder="0" applyAlignment="0" applyProtection="0"/>
    <xf numFmtId="204" fontId="65" fillId="0" borderId="0"/>
    <xf numFmtId="0" fontId="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46" fillId="0" borderId="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99" fontId="51" fillId="0" borderId="0" applyFill="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7"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204" fontId="65" fillId="0" borderId="0"/>
    <xf numFmtId="204" fontId="65" fillId="0" borderId="0"/>
    <xf numFmtId="204" fontId="6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53" fillId="0" borderId="0">
      <alignment vertical="top"/>
    </xf>
    <xf numFmtId="0" fontId="15" fillId="0" borderId="0"/>
    <xf numFmtId="0" fontId="62" fillId="0" borderId="0"/>
    <xf numFmtId="0" fontId="5" fillId="0" borderId="0"/>
    <xf numFmtId="0" fontId="1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9" fontId="15"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65" fillId="0" borderId="0"/>
    <xf numFmtId="0" fontId="5" fillId="0" borderId="0"/>
    <xf numFmtId="0" fontId="1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183"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62" fillId="0" borderId="0"/>
    <xf numFmtId="0" fontId="5" fillId="0" borderId="0"/>
    <xf numFmtId="0" fontId="15" fillId="0" borderId="0"/>
    <xf numFmtId="0" fontId="5" fillId="0" borderId="0"/>
    <xf numFmtId="0" fontId="7" fillId="0" borderId="0" applyNumberFormat="0" applyFill="0" applyBorder="0" applyAlignment="0" applyProtection="0"/>
    <xf numFmtId="0" fontId="5" fillId="0" borderId="0"/>
    <xf numFmtId="0" fontId="15" fillId="0" borderId="0"/>
    <xf numFmtId="0" fontId="5" fillId="0" borderId="0"/>
    <xf numFmtId="0" fontId="15" fillId="0" borderId="0"/>
    <xf numFmtId="0" fontId="5"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5" fillId="0" borderId="0"/>
    <xf numFmtId="0" fontId="5" fillId="0" borderId="0"/>
    <xf numFmtId="183" fontId="18"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176" fontId="65"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183" fontId="15" fillId="0" borderId="0"/>
    <xf numFmtId="176" fontId="65" fillId="0" borderId="0"/>
    <xf numFmtId="0" fontId="5" fillId="0" borderId="0"/>
    <xf numFmtId="0" fontId="62" fillId="0" borderId="0"/>
    <xf numFmtId="0" fontId="10" fillId="0" borderId="0"/>
    <xf numFmtId="0" fontId="5" fillId="0" borderId="0"/>
    <xf numFmtId="213" fontId="65"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183"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53" fillId="0" borderId="0" applyNumberFormat="0" applyFill="0" applyBorder="0" applyAlignment="0" applyProtection="0"/>
    <xf numFmtId="0" fontId="10" fillId="0" borderId="0"/>
    <xf numFmtId="0" fontId="10" fillId="0" borderId="0"/>
    <xf numFmtId="178" fontId="52" fillId="0" borderId="0"/>
    <xf numFmtId="0" fontId="10" fillId="0" borderId="0"/>
    <xf numFmtId="0" fontId="10" fillId="0" borderId="0"/>
    <xf numFmtId="0" fontId="10" fillId="0" borderId="0"/>
    <xf numFmtId="0" fontId="6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0" fillId="0" borderId="0"/>
    <xf numFmtId="183"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8" fillId="0" borderId="0"/>
    <xf numFmtId="0" fontId="65" fillId="0" borderId="0"/>
    <xf numFmtId="0" fontId="15"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167" fontId="6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183" fontId="10" fillId="0" borderId="0"/>
    <xf numFmtId="183" fontId="18" fillId="0" borderId="0"/>
    <xf numFmtId="0" fontId="15" fillId="0" borderId="0"/>
    <xf numFmtId="167" fontId="6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6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83"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8" fillId="0" borderId="0"/>
    <xf numFmtId="183" fontId="18" fillId="0" borderId="0"/>
    <xf numFmtId="183" fontId="18" fillId="0" borderId="0"/>
    <xf numFmtId="0" fontId="10" fillId="0" borderId="0"/>
    <xf numFmtId="0" fontId="15" fillId="0" borderId="0"/>
    <xf numFmtId="0" fontId="10" fillId="0" borderId="0"/>
    <xf numFmtId="0" fontId="53" fillId="0" borderId="0" applyNumberFormat="0" applyFill="0" applyBorder="0" applyAlignment="0" applyProtection="0"/>
    <xf numFmtId="0" fontId="5" fillId="0" borderId="0"/>
    <xf numFmtId="0" fontId="10" fillId="0" borderId="0"/>
    <xf numFmtId="183" fontId="18" fillId="0" borderId="0"/>
    <xf numFmtId="0" fontId="119" fillId="0" borderId="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8"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83" fontId="18" fillId="0" borderId="0"/>
    <xf numFmtId="0" fontId="10" fillId="0" borderId="0"/>
    <xf numFmtId="0" fontId="15" fillId="0" borderId="0"/>
    <xf numFmtId="0" fontId="15" fillId="0" borderId="0"/>
    <xf numFmtId="0" fontId="15" fillId="0" borderId="0"/>
    <xf numFmtId="0" fontId="15" fillId="0" borderId="0"/>
    <xf numFmtId="0" fontId="18"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5" fillId="0" borderId="0"/>
    <xf numFmtId="0" fontId="10" fillId="0" borderId="0"/>
    <xf numFmtId="0" fontId="10" fillId="0" borderId="0"/>
    <xf numFmtId="0" fontId="53"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8"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0" fillId="0" borderId="0"/>
    <xf numFmtId="0" fontId="53"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8"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18" fillId="0" borderId="0"/>
    <xf numFmtId="0" fontId="10" fillId="0" borderId="0"/>
    <xf numFmtId="0" fontId="10" fillId="0" borderId="0"/>
    <xf numFmtId="0" fontId="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78" fontId="18"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52" fillId="0" borderId="0"/>
    <xf numFmtId="0" fontId="10" fillId="0" borderId="0"/>
    <xf numFmtId="0" fontId="15" fillId="0" borderId="0"/>
    <xf numFmtId="0" fontId="15" fillId="0" borderId="0"/>
    <xf numFmtId="0" fontId="15" fillId="0" borderId="0"/>
    <xf numFmtId="0" fontId="10" fillId="0" borderId="0"/>
    <xf numFmtId="183" fontId="18"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52"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53"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183" fontId="15" fillId="0" borderId="0"/>
    <xf numFmtId="183" fontId="15" fillId="0" borderId="0"/>
    <xf numFmtId="0" fontId="5" fillId="0" borderId="0"/>
    <xf numFmtId="0" fontId="5" fillId="0" borderId="0"/>
    <xf numFmtId="0" fontId="5"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83" fontId="53"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3"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8"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178" fontId="18" fillId="0" borderId="0"/>
    <xf numFmtId="0" fontId="7" fillId="0" borderId="0" applyNumberFormat="0" applyFill="0" applyBorder="0" applyAlignment="0" applyProtection="0"/>
    <xf numFmtId="183" fontId="18" fillId="0" borderId="0"/>
    <xf numFmtId="0" fontId="18" fillId="0" borderId="0"/>
    <xf numFmtId="0" fontId="7" fillId="0" borderId="0" applyNumberFormat="0" applyFill="0" applyBorder="0" applyAlignment="0" applyProtection="0"/>
    <xf numFmtId="0" fontId="65" fillId="0" borderId="0"/>
    <xf numFmtId="0" fontId="62" fillId="0" borderId="0"/>
    <xf numFmtId="204" fontId="65" fillId="0" borderId="0"/>
    <xf numFmtId="0" fontId="10" fillId="0" borderId="0"/>
    <xf numFmtId="0" fontId="15" fillId="0" borderId="0"/>
    <xf numFmtId="0" fontId="15" fillId="0" borderId="0"/>
    <xf numFmtId="265" fontId="236" fillId="0" borderId="0" applyFill="0"/>
    <xf numFmtId="178" fontId="18" fillId="0" borderId="0"/>
    <xf numFmtId="0" fontId="5" fillId="0" borderId="0"/>
    <xf numFmtId="0" fontId="10" fillId="0" borderId="0"/>
    <xf numFmtId="0" fontId="15" fillId="0" borderId="0"/>
    <xf numFmtId="0" fontId="10" fillId="0" borderId="0"/>
    <xf numFmtId="183" fontId="10" fillId="0" borderId="0"/>
    <xf numFmtId="0" fontId="10" fillId="0" borderId="0"/>
    <xf numFmtId="0" fontId="10" fillId="0" borderId="0"/>
    <xf numFmtId="0" fontId="53"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51" fillId="0" borderId="0" applyFill="0"/>
    <xf numFmtId="0" fontId="5" fillId="0" borderId="0"/>
    <xf numFmtId="0" fontId="10" fillId="0" borderId="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15" fillId="0" borderId="0" applyNumberFormat="0" applyFill="0" applyBorder="0" applyAlignment="0" applyProtection="0"/>
    <xf numFmtId="0" fontId="53" fillId="0" borderId="0" applyNumberFormat="0" applyFill="0" applyBorder="0" applyAlignment="0" applyProtection="0"/>
    <xf numFmtId="199" fontId="51" fillId="0" borderId="0" applyFill="0"/>
    <xf numFmtId="0" fontId="10" fillId="0" borderId="0"/>
    <xf numFmtId="0" fontId="15" fillId="0" borderId="0"/>
    <xf numFmtId="9" fontId="5" fillId="0" borderId="0" applyFont="0" applyFill="0" applyBorder="0" applyAlignment="0" applyProtection="0"/>
    <xf numFmtId="0" fontId="10" fillId="0" borderId="0"/>
    <xf numFmtId="0" fontId="10" fillId="0" borderId="0"/>
    <xf numFmtId="0" fontId="15" fillId="0" borderId="0"/>
    <xf numFmtId="199" fontId="51" fillId="0" borderId="0" applyFill="0"/>
    <xf numFmtId="0" fontId="10" fillId="0" borderId="0"/>
    <xf numFmtId="0" fontId="15" fillId="0" borderId="0"/>
    <xf numFmtId="9"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199" fontId="51" fillId="0" borderId="0" applyFill="0"/>
    <xf numFmtId="0" fontId="10" fillId="0" borderId="0"/>
    <xf numFmtId="0" fontId="15" fillId="0" borderId="0"/>
    <xf numFmtId="9" fontId="6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5" fillId="0" borderId="0"/>
    <xf numFmtId="204" fontId="65" fillId="0" borderId="0"/>
    <xf numFmtId="0" fontId="10" fillId="0" borderId="0"/>
    <xf numFmtId="0" fontId="10" fillId="0" borderId="0"/>
    <xf numFmtId="0" fontId="237" fillId="0" borderId="0"/>
    <xf numFmtId="0" fontId="5" fillId="0" borderId="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3" fillId="0" borderId="0" applyNumberFormat="0" applyFill="0" applyBorder="0" applyAlignment="0" applyProtection="0"/>
    <xf numFmtId="0" fontId="53" fillId="0" borderId="0" applyNumberFormat="0" applyFill="0" applyBorder="0" applyAlignment="0" applyProtection="0"/>
    <xf numFmtId="0" fontId="10" fillId="0" borderId="0"/>
    <xf numFmtId="0" fontId="15" fillId="0" borderId="0"/>
    <xf numFmtId="0" fontId="5" fillId="0" borderId="0"/>
    <xf numFmtId="0" fontId="5" fillId="0" borderId="0"/>
    <xf numFmtId="0" fontId="15" fillId="0" borderId="0"/>
    <xf numFmtId="0" fontId="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53" fillId="0" borderId="0" applyNumberFormat="0" applyFill="0" applyBorder="0" applyAlignment="0" applyProtection="0"/>
    <xf numFmtId="0" fontId="53" fillId="0" borderId="0" applyNumberFormat="0" applyFill="0" applyBorder="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167" fontId="65" fillId="0" borderId="0"/>
    <xf numFmtId="0" fontId="10" fillId="0" borderId="0"/>
    <xf numFmtId="0" fontId="10" fillId="0" borderId="0"/>
    <xf numFmtId="167" fontId="65" fillId="0" borderId="0"/>
    <xf numFmtId="167" fontId="6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178" fontId="10" fillId="0" borderId="0"/>
    <xf numFmtId="0" fontId="10" fillId="0" borderId="0"/>
    <xf numFmtId="0" fontId="10" fillId="0" borderId="0"/>
    <xf numFmtId="0" fontId="15" fillId="0" borderId="0"/>
    <xf numFmtId="0" fontId="10" fillId="0" borderId="0"/>
    <xf numFmtId="167" fontId="6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183" fontId="15" fillId="0" borderId="0"/>
    <xf numFmtId="183" fontId="15" fillId="0" borderId="0"/>
    <xf numFmtId="0" fontId="15" fillId="0" borderId="0"/>
    <xf numFmtId="183" fontId="15" fillId="0" borderId="0"/>
    <xf numFmtId="167" fontId="65" fillId="0" borderId="0"/>
    <xf numFmtId="167" fontId="65" fillId="0" borderId="0"/>
    <xf numFmtId="167" fontId="65" fillId="0" borderId="0"/>
    <xf numFmtId="198" fontId="65" fillId="0" borderId="0"/>
    <xf numFmtId="167" fontId="65" fillId="0" borderId="0"/>
    <xf numFmtId="198" fontId="65" fillId="0" borderId="0"/>
    <xf numFmtId="14" fontId="10" fillId="0" borderId="0" applyProtection="0">
      <alignment vertical="center"/>
    </xf>
    <xf numFmtId="183" fontId="15" fillId="0" borderId="0"/>
    <xf numFmtId="183" fontId="15" fillId="0" borderId="0"/>
    <xf numFmtId="183" fontId="15" fillId="0" borderId="0"/>
    <xf numFmtId="176" fontId="6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88" fillId="0" borderId="0" applyNumberFormat="0" applyFont="0" applyFill="0" applyBorder="0" applyAlignment="0" applyProtection="0">
      <alignment horizontal="left" vertical="top"/>
    </xf>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117"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83"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 fillId="0" borderId="0"/>
    <xf numFmtId="0" fontId="7" fillId="0" borderId="0" applyNumberForma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10" fillId="0" borderId="0"/>
    <xf numFmtId="0" fontId="15" fillId="0" borderId="0"/>
    <xf numFmtId="0" fontId="119"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183"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8" fillId="0" borderId="0" applyFont="0" applyFill="0" applyBorder="0" applyAlignment="0" applyProtection="0"/>
    <xf numFmtId="0" fontId="7" fillId="0" borderId="0" applyNumberFormat="0" applyFill="0" applyBorder="0" applyAlignment="0" applyProtection="0"/>
    <xf numFmtId="183" fontId="141"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141" fillId="0" borderId="0" applyNumberFormat="0" applyFont="0" applyFill="0" applyBorder="0" applyAlignment="0" applyProtection="0">
      <alignment horizontal="left" indent="1"/>
    </xf>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183"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53" fillId="0" borderId="0" applyNumberFormat="0" applyFill="0" applyBorder="0" applyAlignment="0" applyProtection="0"/>
    <xf numFmtId="0" fontId="15" fillId="0" borderId="0"/>
    <xf numFmtId="0" fontId="5"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65" fillId="0" borderId="0"/>
    <xf numFmtId="0" fontId="7" fillId="0" borderId="0" applyNumberFormat="0" applyFill="0" applyBorder="0" applyAlignment="0" applyProtection="0"/>
    <xf numFmtId="0" fontId="10" fillId="0" borderId="0"/>
    <xf numFmtId="183"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17" fillId="0" borderId="0"/>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0" fontId="10" fillId="0" borderId="0"/>
    <xf numFmtId="0" fontId="10" fillId="0" borderId="0"/>
    <xf numFmtId="0" fontId="10" fillId="0" borderId="0"/>
    <xf numFmtId="183" fontId="10" fillId="0" borderId="0"/>
    <xf numFmtId="0" fontId="10" fillId="0" borderId="0"/>
    <xf numFmtId="0" fontId="68" fillId="0" borderId="0"/>
    <xf numFmtId="176" fontId="65" fillId="0" borderId="0"/>
    <xf numFmtId="176" fontId="65" fillId="0" borderId="0"/>
    <xf numFmtId="178" fontId="119" fillId="0" borderId="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178" fontId="119" fillId="0" borderId="0"/>
    <xf numFmtId="0" fontId="10" fillId="0" borderId="0"/>
    <xf numFmtId="0" fontId="5" fillId="0" borderId="0"/>
    <xf numFmtId="183" fontId="10" fillId="0" borderId="0"/>
    <xf numFmtId="0" fontId="10" fillId="0" borderId="0"/>
    <xf numFmtId="0" fontId="5" fillId="0" borderId="0"/>
    <xf numFmtId="0" fontId="5" fillId="0" borderId="0"/>
    <xf numFmtId="0" fontId="10" fillId="0" borderId="0"/>
    <xf numFmtId="0" fontId="5" fillId="0" borderId="0"/>
    <xf numFmtId="0" fontId="10" fillId="0" borderId="0"/>
    <xf numFmtId="183" fontId="15" fillId="0" borderId="0"/>
    <xf numFmtId="0" fontId="10" fillId="0" borderId="0"/>
    <xf numFmtId="183" fontId="15" fillId="0" borderId="0"/>
    <xf numFmtId="183"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0" fontId="15" fillId="0" borderId="0"/>
    <xf numFmtId="0" fontId="52" fillId="0" borderId="0"/>
    <xf numFmtId="0" fontId="7" fillId="0" borderId="0" applyNumberForma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220" fillId="0" borderId="0"/>
    <xf numFmtId="0" fontId="53" fillId="0" borderId="0">
      <alignment vertical="top"/>
    </xf>
    <xf numFmtId="0" fontId="10" fillId="0" borderId="0"/>
    <xf numFmtId="0" fontId="15" fillId="0" borderId="0"/>
    <xf numFmtId="0" fontId="220" fillId="0" borderId="0"/>
    <xf numFmtId="183"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5" fillId="0" borderId="0"/>
    <xf numFmtId="0" fontId="10" fillId="0" borderId="0"/>
    <xf numFmtId="0" fontId="6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18"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183"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183" fontId="18"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178" fontId="18"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5" fillId="0" borderId="0"/>
    <xf numFmtId="0" fontId="5" fillId="0" borderId="0"/>
    <xf numFmtId="0" fontId="53" fillId="0" borderId="0" applyNumberFormat="0" applyFill="0" applyBorder="0" applyAlignment="0" applyProtection="0"/>
    <xf numFmtId="0" fontId="5" fillId="0" borderId="0"/>
    <xf numFmtId="0" fontId="6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53" fillId="0" borderId="0" applyNumberFormat="0" applyFill="0" applyBorder="0" applyAlignment="0" applyProtection="0"/>
    <xf numFmtId="0" fontId="1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5" fillId="0" borderId="0"/>
    <xf numFmtId="0" fontId="65" fillId="0" borderId="0"/>
    <xf numFmtId="0" fontId="5" fillId="0" borderId="0"/>
    <xf numFmtId="0" fontId="15" fillId="0" borderId="0"/>
    <xf numFmtId="0" fontId="5" fillId="0" borderId="0"/>
    <xf numFmtId="0" fontId="15" fillId="0" borderId="0"/>
    <xf numFmtId="0"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0" fontId="5" fillId="0" borderId="0"/>
    <xf numFmtId="183" fontId="5" fillId="0" borderId="0"/>
    <xf numFmtId="0" fontId="15" fillId="0" borderId="0"/>
    <xf numFmtId="0" fontId="5" fillId="0" borderId="0"/>
    <xf numFmtId="0" fontId="15" fillId="0" borderId="0"/>
    <xf numFmtId="0" fontId="15" fillId="0" borderId="0"/>
    <xf numFmtId="0" fontId="15" fillId="0" borderId="0"/>
    <xf numFmtId="0" fontId="62" fillId="0" borderId="0"/>
    <xf numFmtId="0" fontId="62" fillId="0" borderId="0"/>
    <xf numFmtId="0" fontId="62" fillId="0" borderId="0"/>
    <xf numFmtId="0" fontId="10" fillId="0" borderId="0"/>
    <xf numFmtId="0" fontId="10" fillId="0" borderId="0"/>
    <xf numFmtId="0" fontId="10" fillId="0" borderId="0"/>
    <xf numFmtId="183" fontId="5" fillId="0" borderId="0"/>
    <xf numFmtId="0" fontId="62" fillId="0" borderId="0"/>
    <xf numFmtId="0" fontId="15"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0" fontId="10" fillId="0" borderId="0"/>
    <xf numFmtId="0" fontId="62"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183" fontId="5" fillId="0" borderId="0"/>
    <xf numFmtId="0" fontId="5" fillId="0" borderId="0"/>
    <xf numFmtId="0" fontId="10" fillId="0" borderId="0"/>
    <xf numFmtId="0" fontId="10" fillId="0" borderId="0"/>
    <xf numFmtId="0" fontId="10" fillId="0" borderId="0"/>
    <xf numFmtId="183" fontId="5" fillId="0" borderId="0"/>
    <xf numFmtId="0" fontId="1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62" fillId="0" borderId="0"/>
    <xf numFmtId="0" fontId="10" fillId="0" borderId="0"/>
    <xf numFmtId="0" fontId="62" fillId="0" borderId="0"/>
    <xf numFmtId="0" fontId="15" fillId="0" borderId="0"/>
    <xf numFmtId="0" fontId="10" fillId="0" borderId="0"/>
    <xf numFmtId="0" fontId="10" fillId="0" borderId="0"/>
    <xf numFmtId="0" fontId="10" fillId="0" borderId="0"/>
    <xf numFmtId="0" fontId="62" fillId="0" borderId="0"/>
    <xf numFmtId="0" fontId="15"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62" fillId="0" borderId="0"/>
    <xf numFmtId="0" fontId="62" fillId="0" borderId="0"/>
    <xf numFmtId="183" fontId="5" fillId="0" borderId="0"/>
    <xf numFmtId="0" fontId="10" fillId="0" borderId="0"/>
    <xf numFmtId="183" fontId="5"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0" fillId="0" borderId="0"/>
    <xf numFmtId="183" fontId="5" fillId="0" borderId="0"/>
    <xf numFmtId="0" fontId="15" fillId="0" borderId="0"/>
    <xf numFmtId="0" fontId="10" fillId="0" borderId="0"/>
    <xf numFmtId="0" fontId="5" fillId="0" borderId="0"/>
    <xf numFmtId="0" fontId="5" fillId="0" borderId="0"/>
    <xf numFmtId="0" fontId="5" fillId="0" borderId="0"/>
    <xf numFmtId="230" fontId="18" fillId="0" borderId="0" applyFill="0" applyBorder="0" applyAlignment="0" applyProtection="0">
      <alignment horizontal="right"/>
    </xf>
    <xf numFmtId="0" fontId="15" fillId="0" borderId="0"/>
    <xf numFmtId="0" fontId="15" fillId="0" borderId="0"/>
    <xf numFmtId="274" fontId="18" fillId="0" borderId="0" applyFill="0" applyBorder="0" applyAlignment="0" applyProtection="0"/>
    <xf numFmtId="230" fontId="18" fillId="0" borderId="0" applyFill="0" applyBorder="0" applyProtection="0">
      <alignment horizontal="right"/>
    </xf>
    <xf numFmtId="275" fontId="182" fillId="0" borderId="0"/>
    <xf numFmtId="172" fontId="60" fillId="0" borderId="0"/>
    <xf numFmtId="0" fontId="225" fillId="0" borderId="0"/>
    <xf numFmtId="270" fontId="182" fillId="0" borderId="0">
      <alignment horizontal="right"/>
    </xf>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37" borderId="65" applyNumberFormat="0" applyFont="0" applyAlignment="0" applyProtection="0"/>
    <xf numFmtId="0" fontId="15" fillId="0" borderId="0"/>
    <xf numFmtId="0" fontId="10" fillId="0" borderId="0"/>
    <xf numFmtId="0" fontId="10" fillId="0" borderId="0"/>
    <xf numFmtId="183" fontId="52" fillId="71" borderId="72" applyNumberFormat="0" applyFont="0" applyAlignment="0" applyProtection="0"/>
    <xf numFmtId="0" fontId="10" fillId="71" borderId="72" applyNumberFormat="0" applyFont="0" applyAlignment="0" applyProtection="0"/>
    <xf numFmtId="0" fontId="65" fillId="71" borderId="72" applyNumberFormat="0" applyFont="0" applyAlignment="0" applyProtection="0"/>
    <xf numFmtId="0" fontId="65" fillId="71" borderId="72" applyNumberFormat="0" applyFont="0" applyAlignment="0" applyProtection="0"/>
    <xf numFmtId="0" fontId="65" fillId="71" borderId="72" applyNumberFormat="0" applyFont="0" applyAlignment="0" applyProtection="0"/>
    <xf numFmtId="0" fontId="15" fillId="0" borderId="0"/>
    <xf numFmtId="0" fontId="10" fillId="0" borderId="0"/>
    <xf numFmtId="0" fontId="10" fillId="0" borderId="0"/>
    <xf numFmtId="0" fontId="10" fillId="71" borderId="72" applyNumberFormat="0" applyFont="0" applyAlignment="0" applyProtection="0"/>
    <xf numFmtId="0" fontId="15" fillId="0" borderId="0"/>
    <xf numFmtId="0" fontId="5" fillId="37" borderId="65" applyNumberFormat="0" applyFon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71" borderId="72" applyNumberFormat="0" applyFont="0" applyAlignment="0" applyProtection="0"/>
    <xf numFmtId="0" fontId="15" fillId="0" borderId="0"/>
    <xf numFmtId="0" fontId="15" fillId="0" borderId="0"/>
    <xf numFmtId="0" fontId="10" fillId="0" borderId="0"/>
    <xf numFmtId="0" fontId="10" fillId="0" borderId="0"/>
    <xf numFmtId="0" fontId="10" fillId="0" borderId="0"/>
    <xf numFmtId="0" fontId="10" fillId="71" borderId="72" applyNumberFormat="0" applyFont="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14" fillId="109" borderId="72" applyNumberFormat="0" applyAlignment="0" applyProtection="0"/>
    <xf numFmtId="0" fontId="5" fillId="37" borderId="65" applyNumberFormat="0" applyFont="0" applyAlignment="0" applyProtection="0"/>
    <xf numFmtId="0" fontId="5" fillId="37" borderId="65" applyNumberFormat="0" applyFont="0" applyAlignment="0" applyProtection="0"/>
    <xf numFmtId="0" fontId="65" fillId="71" borderId="72" applyNumberFormat="0" applyFont="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37" borderId="65" applyNumberFormat="0" applyFont="0" applyAlignment="0" applyProtection="0"/>
    <xf numFmtId="183" fontId="52" fillId="71" borderId="72" applyNumberFormat="0" applyFont="0" applyAlignment="0" applyProtection="0"/>
    <xf numFmtId="0" fontId="5" fillId="37" borderId="65" applyNumberFormat="0" applyFont="0" applyAlignment="0" applyProtection="0"/>
    <xf numFmtId="0" fontId="5" fillId="37" borderId="65" applyNumberFormat="0" applyFont="0" applyAlignment="0" applyProtection="0"/>
    <xf numFmtId="0" fontId="10" fillId="0" borderId="0"/>
    <xf numFmtId="0" fontId="10" fillId="0" borderId="0"/>
    <xf numFmtId="0" fontId="15" fillId="0" borderId="0"/>
    <xf numFmtId="0" fontId="5" fillId="37" borderId="65"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276" fontId="68"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8"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10" fillId="0" borderId="0"/>
    <xf numFmtId="183" fontId="88"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0" fillId="71" borderId="72" applyNumberFormat="0" applyFont="0" applyAlignment="0" applyProtection="0"/>
    <xf numFmtId="0" fontId="5" fillId="37" borderId="65" applyNumberFormat="0" applyFont="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71" borderId="72" applyNumberFormat="0" applyFont="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261" fontId="119" fillId="0" borderId="0" applyFont="0" applyFill="0" applyBorder="0" applyAlignment="0" applyProtection="0"/>
    <xf numFmtId="0" fontId="15" fillId="0" borderId="0"/>
    <xf numFmtId="261" fontId="119"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43" fontId="10" fillId="0" borderId="0"/>
    <xf numFmtId="4" fontId="18" fillId="0" borderId="0" applyFont="0" applyFill="0" applyBorder="0" applyAlignment="0" applyProtection="0">
      <alignment horizontal="left"/>
    </xf>
    <xf numFmtId="4" fontId="114" fillId="0" borderId="0" applyFill="0" applyBorder="0" applyAlignment="0" applyProtection="0"/>
    <xf numFmtId="0" fontId="15" fillId="0" borderId="0"/>
    <xf numFmtId="246" fontId="182" fillId="0" borderId="0" applyFill="0" applyBorder="0" applyProtection="0">
      <alignment horizontal="right"/>
    </xf>
    <xf numFmtId="240" fontId="182" fillId="0" borderId="0" applyFill="0" applyBorder="0" applyProtection="0">
      <alignment horizontal="right"/>
    </xf>
    <xf numFmtId="240" fontId="182" fillId="0" borderId="0" applyFill="0" applyBorder="0" applyProtection="0">
      <alignment horizontal="right"/>
    </xf>
    <xf numFmtId="240" fontId="182" fillId="0" borderId="0" applyFill="0" applyBorder="0" applyProtection="0">
      <alignment horizontal="right"/>
    </xf>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0" fillId="119" borderId="71" applyNumberFormat="0" applyAlignment="0" applyProtection="0"/>
    <xf numFmtId="0" fontId="80" fillId="61" borderId="71" applyNumberFormat="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80" fillId="61" borderId="71" applyNumberFormat="0" applyAlignment="0" applyProtection="0"/>
    <xf numFmtId="0" fontId="15" fillId="0" borderId="0"/>
    <xf numFmtId="0" fontId="15" fillId="0" borderId="0"/>
    <xf numFmtId="0" fontId="15" fillId="0" borderId="0"/>
    <xf numFmtId="0" fontId="80" fillId="97" borderId="71" applyNumberFormat="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80" fillId="61" borderId="71" applyNumberFormat="0" applyAlignment="0" applyProtection="0"/>
    <xf numFmtId="0" fontId="15" fillId="0" borderId="0"/>
    <xf numFmtId="0" fontId="15" fillId="0" borderId="0"/>
    <xf numFmtId="0" fontId="15" fillId="0" borderId="0"/>
    <xf numFmtId="0" fontId="10" fillId="0" borderId="0"/>
    <xf numFmtId="0" fontId="15" fillId="0" borderId="0"/>
    <xf numFmtId="0" fontId="80" fillId="61" borderId="71" applyNumberFormat="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183" fontId="180" fillId="61" borderId="71"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80" fillId="61" borderId="71"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0" fontId="10" fillId="0" borderId="0" applyFont="0" applyFill="0" applyBorder="0" applyAlignment="0" applyProtection="0"/>
    <xf numFmtId="10" fontId="114" fillId="0" borderId="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0" fontId="15" fillId="0" borderId="0"/>
    <xf numFmtId="0" fontId="10" fillId="0" borderId="0"/>
    <xf numFmtId="0" fontId="10" fillId="0" borderId="0"/>
    <xf numFmtId="9" fontId="15" fillId="0" borderId="0" applyFont="0" applyFill="0" applyBorder="0" applyAlignment="0" applyProtection="0"/>
    <xf numFmtId="0" fontId="15" fillId="0" borderId="0"/>
    <xf numFmtId="0" fontId="10" fillId="0" borderId="0"/>
    <xf numFmtId="9" fontId="74"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4" fillId="0" borderId="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0" fontId="15"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5" fillId="0" borderId="0" applyFont="0" applyFill="0" applyBorder="0" applyAlignment="0" applyProtection="0"/>
    <xf numFmtId="9" fontId="10" fillId="0" borderId="0" applyFont="0" applyFill="0" applyBorder="0" applyAlignment="0" applyProtection="0"/>
    <xf numFmtId="9" fontId="7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4" fillId="0" borderId="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14"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4" fillId="0" borderId="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178" fontId="217" fillId="0" borderId="0">
      <alignment horizontal="left" wrapText="1"/>
    </xf>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14" fillId="0" borderId="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2" fillId="0" borderId="0" applyFon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262" fontId="114" fillId="0" borderId="0" applyFill="0" applyBorder="0" applyAlignment="0" applyProtection="0"/>
    <xf numFmtId="251" fontId="158" fillId="0" borderId="0">
      <protection locked="0"/>
    </xf>
    <xf numFmtId="0" fontId="15" fillId="0" borderId="0"/>
    <xf numFmtId="0" fontId="10" fillId="0" borderId="0"/>
    <xf numFmtId="277" fontId="10" fillId="0" borderId="0" applyFont="0" applyFill="0" applyBorder="0" applyAlignment="0" applyProtection="0"/>
    <xf numFmtId="251" fontId="123" fillId="0" borderId="0">
      <protection locked="0"/>
    </xf>
    <xf numFmtId="251" fontId="158" fillId="0" borderId="0">
      <protection locked="0"/>
    </xf>
    <xf numFmtId="233" fontId="18" fillId="0" borderId="0" applyFill="0" applyBorder="0" applyAlignment="0">
      <alignment horizontal="centerContinuous"/>
    </xf>
    <xf numFmtId="180" fontId="187" fillId="0" borderId="0"/>
    <xf numFmtId="0" fontId="10" fillId="0" borderId="0"/>
    <xf numFmtId="0" fontId="10" fillId="0" borderId="0"/>
    <xf numFmtId="0" fontId="10" fillId="0" borderId="0"/>
    <xf numFmtId="0" fontId="49" fillId="0" borderId="0" applyNumberFormat="0" applyFont="0" applyFill="0" applyBorder="0" applyAlignment="0" applyProtection="0">
      <alignment horizontal="left"/>
    </xf>
    <xf numFmtId="0" fontId="15" fillId="0" borderId="0"/>
    <xf numFmtId="0" fontId="201" fillId="0" borderId="94">
      <alignment horizontal="center"/>
    </xf>
    <xf numFmtId="0" fontId="49" fillId="130" borderId="0" applyNumberFormat="0" applyFont="0" applyBorder="0" applyAlignment="0" applyProtection="0"/>
    <xf numFmtId="0" fontId="119" fillId="0" borderId="0"/>
    <xf numFmtId="0" fontId="119" fillId="0" borderId="0"/>
    <xf numFmtId="178" fontId="119" fillId="0" borderId="0"/>
    <xf numFmtId="236" fontId="123" fillId="0" borderId="0">
      <protection locked="0"/>
    </xf>
    <xf numFmtId="235" fontId="158" fillId="0" borderId="0">
      <protection locked="0"/>
    </xf>
    <xf numFmtId="269" fontId="158" fillId="0" borderId="0">
      <protection locked="0"/>
    </xf>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83" fontId="156" fillId="0" borderId="18" applyNumberFormat="0" applyFill="0" applyBorder="0" applyAlignment="0" applyProtection="0">
      <protection hidden="1"/>
    </xf>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211" fillId="0" borderId="97">
      <alignment horizontal="centerContinuous"/>
    </xf>
    <xf numFmtId="183" fontId="211" fillId="0" borderId="97">
      <alignment horizontal="centerContinuous"/>
    </xf>
    <xf numFmtId="183" fontId="211" fillId="0" borderId="97">
      <alignment horizontal="centerContinuous"/>
    </xf>
    <xf numFmtId="183" fontId="211" fillId="0" borderId="97">
      <alignment horizontal="centerContinuous"/>
    </xf>
    <xf numFmtId="183" fontId="211" fillId="0" borderId="97">
      <alignment horizontal="centerContinuous"/>
    </xf>
    <xf numFmtId="0" fontId="15" fillId="0" borderId="0"/>
    <xf numFmtId="0" fontId="10" fillId="0" borderId="0"/>
    <xf numFmtId="0" fontId="10" fillId="0" borderId="0"/>
    <xf numFmtId="0" fontId="10" fillId="0" borderId="0"/>
    <xf numFmtId="4" fontId="144" fillId="94" borderId="80" applyNumberFormat="0" applyProtection="0">
      <alignment vertical="center"/>
    </xf>
    <xf numFmtId="0" fontId="10" fillId="0" borderId="0"/>
    <xf numFmtId="0" fontId="10" fillId="0" borderId="0"/>
    <xf numFmtId="0" fontId="144" fillId="95" borderId="80" applyNumberFormat="0" applyProtection="0">
      <alignment vertical="center"/>
    </xf>
    <xf numFmtId="4" fontId="203" fillId="94" borderId="80" applyNumberFormat="0" applyProtection="0">
      <alignment vertical="center"/>
    </xf>
    <xf numFmtId="0" fontId="10" fillId="0" borderId="0"/>
    <xf numFmtId="0" fontId="10" fillId="0" borderId="0"/>
    <xf numFmtId="0" fontId="203" fillId="95" borderId="80" applyNumberFormat="0" applyProtection="0">
      <alignment vertical="center"/>
    </xf>
    <xf numFmtId="4" fontId="162" fillId="0" borderId="0" applyNumberFormat="0" applyProtection="0">
      <alignment horizontal="left" vertical="center" indent="1"/>
    </xf>
    <xf numFmtId="0" fontId="15" fillId="0" borderId="0"/>
    <xf numFmtId="0" fontId="10" fillId="0" borderId="0"/>
    <xf numFmtId="0" fontId="10" fillId="0" borderId="0"/>
    <xf numFmtId="0" fontId="162" fillId="0" borderId="0" applyNumberFormat="0" applyProtection="0">
      <alignment horizontal="left" vertical="center" indent="1"/>
    </xf>
    <xf numFmtId="0" fontId="15" fillId="0" borderId="0"/>
    <xf numFmtId="0" fontId="10" fillId="0" borderId="0"/>
    <xf numFmtId="0" fontId="10" fillId="0" borderId="0"/>
    <xf numFmtId="0" fontId="10" fillId="0" borderId="0"/>
    <xf numFmtId="4" fontId="192" fillId="120" borderId="80" applyNumberFormat="0" applyProtection="0">
      <alignment horizontal="left" vertical="center" indent="1"/>
    </xf>
    <xf numFmtId="0" fontId="15" fillId="0" borderId="0"/>
    <xf numFmtId="0" fontId="10" fillId="0" borderId="0"/>
    <xf numFmtId="0" fontId="192" fillId="113" borderId="80" applyNumberFormat="0" applyProtection="0">
      <alignment horizontal="left" vertical="center" indent="1"/>
    </xf>
    <xf numFmtId="4" fontId="240" fillId="54" borderId="80" applyNumberFormat="0" applyProtection="0">
      <alignment vertical="center"/>
    </xf>
    <xf numFmtId="0" fontId="240" fillId="60" borderId="80" applyNumberFormat="0" applyProtection="0">
      <alignment vertical="center"/>
    </xf>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4" fontId="68" fillId="82" borderId="80" applyNumberFormat="0" applyProtection="0">
      <alignment vertical="center"/>
    </xf>
    <xf numFmtId="0" fontId="68" fillId="116" borderId="80"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240" fillId="128" borderId="80" applyNumberFormat="0" applyProtection="0">
      <alignment vertical="center"/>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 fontId="159" fillId="131" borderId="80" applyNumberFormat="0" applyProtection="0">
      <alignment horizontal="left" vertical="center" indent="1"/>
    </xf>
    <xf numFmtId="0" fontId="15" fillId="0" borderId="0"/>
    <xf numFmtId="0" fontId="10" fillId="0" borderId="0"/>
    <xf numFmtId="0" fontId="10" fillId="0" borderId="0"/>
    <xf numFmtId="0" fontId="159" fillId="126" borderId="80" applyNumberFormat="0" applyProtection="0">
      <alignment horizontal="left" vertical="center" indent="1"/>
    </xf>
    <xf numFmtId="4" fontId="159" fillId="127" borderId="80" applyNumberFormat="0" applyProtection="0">
      <alignment horizontal="left" vertical="center" indent="1"/>
    </xf>
    <xf numFmtId="0" fontId="10" fillId="0" borderId="0"/>
    <xf numFmtId="0" fontId="159" fillId="39" borderId="80" applyNumberFormat="0" applyProtection="0">
      <alignment horizontal="left" vertical="center" indent="1"/>
    </xf>
    <xf numFmtId="4" fontId="148" fillId="69" borderId="80" applyNumberFormat="0" applyProtection="0">
      <alignment vertical="center"/>
    </xf>
    <xf numFmtId="0" fontId="15" fillId="0" borderId="0"/>
    <xf numFmtId="0" fontId="10" fillId="0" borderId="0"/>
    <xf numFmtId="0" fontId="10" fillId="0" borderId="0"/>
    <xf numFmtId="0" fontId="148" fillId="103" borderId="80" applyNumberFormat="0" applyProtection="0">
      <alignment vertical="center"/>
    </xf>
    <xf numFmtId="4" fontId="197" fillId="97" borderId="80" applyNumberFormat="0" applyProtection="0">
      <alignment horizontal="left" vertical="center" indent="1"/>
    </xf>
    <xf numFmtId="0" fontId="197" fillId="102" borderId="80" applyNumberFormat="0" applyProtection="0">
      <alignment horizontal="left" vertical="center" indent="1"/>
    </xf>
    <xf numFmtId="4" fontId="147" fillId="127" borderId="80" applyNumberFormat="0" applyProtection="0">
      <alignment horizontal="left" vertical="center" indent="1"/>
    </xf>
    <xf numFmtId="0" fontId="15" fillId="0" borderId="0"/>
    <xf numFmtId="0" fontId="10" fillId="0" borderId="0"/>
    <xf numFmtId="0" fontId="147" fillId="39" borderId="80" applyNumberFormat="0" applyProtection="0">
      <alignment horizontal="left" vertical="center" indent="1"/>
    </xf>
    <xf numFmtId="0" fontId="10" fillId="0" borderId="0"/>
    <xf numFmtId="0" fontId="10" fillId="0" borderId="0"/>
    <xf numFmtId="0" fontId="179" fillId="113" borderId="80" applyNumberFormat="0" applyProtection="0">
      <alignment horizontal="left" vertical="center" indent="1"/>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4" fontId="248" fillId="97" borderId="80" applyNumberFormat="0" applyProtection="0">
      <alignment vertical="center"/>
    </xf>
    <xf numFmtId="0" fontId="15" fillId="0" borderId="0"/>
    <xf numFmtId="0" fontId="10" fillId="0" borderId="0"/>
    <xf numFmtId="0" fontId="10" fillId="0" borderId="0"/>
    <xf numFmtId="0" fontId="248" fillId="102" borderId="80" applyNumberFormat="0" applyProtection="0">
      <alignment vertical="center"/>
    </xf>
    <xf numFmtId="4" fontId="157" fillId="97" borderId="80" applyNumberFormat="0" applyProtection="0">
      <alignment vertical="center"/>
    </xf>
    <xf numFmtId="0" fontId="15" fillId="0" borderId="0"/>
    <xf numFmtId="0" fontId="10" fillId="0" borderId="0"/>
    <xf numFmtId="0" fontId="157" fillId="102" borderId="80" applyNumberFormat="0" applyProtection="0">
      <alignment vertical="center"/>
    </xf>
    <xf numFmtId="0" fontId="15" fillId="0" borderId="0"/>
    <xf numFmtId="0" fontId="10" fillId="0" borderId="0"/>
    <xf numFmtId="0" fontId="159" fillId="39" borderId="80" applyNumberFormat="0" applyProtection="0">
      <alignment horizontal="left" vertical="center" indent="1"/>
    </xf>
    <xf numFmtId="0" fontId="10" fillId="0" borderId="0"/>
    <xf numFmtId="0" fontId="10" fillId="0" borderId="0"/>
    <xf numFmtId="0" fontId="10" fillId="0" borderId="0"/>
    <xf numFmtId="4" fontId="249" fillId="97" borderId="80" applyNumberFormat="0" applyProtection="0">
      <alignment vertical="center"/>
    </xf>
    <xf numFmtId="0" fontId="15" fillId="0" borderId="0"/>
    <xf numFmtId="0" fontId="10" fillId="0" borderId="0"/>
    <xf numFmtId="0" fontId="10" fillId="0" borderId="0"/>
    <xf numFmtId="0" fontId="15" fillId="0" borderId="0"/>
    <xf numFmtId="0" fontId="249" fillId="102" borderId="80" applyNumberFormat="0" applyProtection="0">
      <alignment vertical="center"/>
    </xf>
    <xf numFmtId="0" fontId="15" fillId="0" borderId="0"/>
    <xf numFmtId="0" fontId="10" fillId="0" borderId="0"/>
    <xf numFmtId="0" fontId="164" fillId="102" borderId="80" applyNumberFormat="0" applyProtection="0">
      <alignment vertical="center"/>
    </xf>
    <xf numFmtId="4" fontId="74" fillId="0" borderId="0" applyNumberFormat="0" applyProtection="0">
      <alignment horizontal="left" vertical="center" indent="1"/>
    </xf>
    <xf numFmtId="0" fontId="15" fillId="0" borderId="0"/>
    <xf numFmtId="0" fontId="10" fillId="0" borderId="0"/>
    <xf numFmtId="0" fontId="74" fillId="0" borderId="0" applyNumberFormat="0" applyProtection="0">
      <alignment horizontal="left" vertical="center" indent="1"/>
    </xf>
    <xf numFmtId="0" fontId="130" fillId="102" borderId="80" applyNumberFormat="0" applyProtection="0">
      <alignment vertical="center"/>
    </xf>
    <xf numFmtId="4" fontId="171" fillId="69" borderId="80" applyNumberFormat="0" applyProtection="0">
      <alignment horizontal="left" indent="1"/>
    </xf>
    <xf numFmtId="0" fontId="10" fillId="0" borderId="0"/>
    <xf numFmtId="0" fontId="171" fillId="103" borderId="80" applyNumberFormat="0" applyProtection="0">
      <alignment horizontal="left" indent="1"/>
    </xf>
    <xf numFmtId="4" fontId="247" fillId="97" borderId="80" applyNumberFormat="0" applyProtection="0">
      <alignment vertical="center"/>
    </xf>
    <xf numFmtId="0" fontId="15" fillId="0" borderId="0"/>
    <xf numFmtId="0" fontId="10" fillId="0" borderId="0"/>
    <xf numFmtId="0" fontId="10" fillId="0" borderId="0"/>
    <xf numFmtId="0" fontId="10" fillId="0" borderId="0"/>
    <xf numFmtId="0" fontId="247" fillId="102" borderId="80" applyNumberFormat="0" applyProtection="0">
      <alignment vertical="center"/>
    </xf>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201" fontId="10" fillId="0" borderId="0">
      <protection locked="0"/>
    </xf>
    <xf numFmtId="38" fontId="49" fillId="0" borderId="0" applyFont="0" applyFill="0" applyBorder="0" applyAlignment="0" applyProtection="0"/>
    <xf numFmtId="40" fontId="49" fillId="0" borderId="0" applyFont="0" applyFill="0" applyBorder="0" applyAlignment="0" applyProtection="0"/>
    <xf numFmtId="0" fontId="15" fillId="0" borderId="0"/>
    <xf numFmtId="0" fontId="10" fillId="0" borderId="0"/>
    <xf numFmtId="0" fontId="10" fillId="0" borderId="0"/>
    <xf numFmtId="0" fontId="10" fillId="0" borderId="0"/>
    <xf numFmtId="0" fontId="135" fillId="0" borderId="0" applyNumberFormat="0" applyFill="0" applyBorder="0" applyAlignment="0" applyProtection="0"/>
    <xf numFmtId="183" fontId="135" fillId="0" borderId="0" applyNumberFormat="0" applyFill="0" applyBorder="0" applyAlignment="0" applyProtection="0"/>
    <xf numFmtId="0" fontId="135" fillId="0" borderId="0" applyNumberFormat="0" applyFill="0" applyBorder="0" applyAlignment="0" applyProtection="0"/>
    <xf numFmtId="0" fontId="15" fillId="0" borderId="0"/>
    <xf numFmtId="0" fontId="10" fillId="0" borderId="0"/>
    <xf numFmtId="0" fontId="15" fillId="0" borderId="0"/>
    <xf numFmtId="0" fontId="10" fillId="0" borderId="0"/>
    <xf numFmtId="166" fontId="250" fillId="0" borderId="97"/>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10" fillId="0" borderId="0"/>
    <xf numFmtId="183" fontId="10" fillId="0" borderId="0"/>
    <xf numFmtId="0" fontId="10" fillId="0" borderId="0"/>
    <xf numFmtId="0" fontId="15" fillId="0" borderId="0"/>
    <xf numFmtId="0" fontId="10" fillId="0" borderId="0"/>
    <xf numFmtId="183" fontId="10" fillId="0" borderId="0"/>
    <xf numFmtId="183" fontId="10" fillId="0" borderId="0"/>
    <xf numFmtId="0" fontId="10" fillId="0" borderId="0"/>
    <xf numFmtId="0" fontId="10" fillId="0" borderId="0"/>
    <xf numFmtId="0" fontId="10" fillId="0" borderId="0"/>
    <xf numFmtId="14" fontId="51" fillId="0" borderId="0" applyProtection="0">
      <alignment vertical="center"/>
    </xf>
    <xf numFmtId="0" fontId="10" fillId="0" borderId="0"/>
    <xf numFmtId="0" fontId="10" fillId="0" borderId="0"/>
    <xf numFmtId="39" fontId="51" fillId="0" borderId="0"/>
    <xf numFmtId="0" fontId="15" fillId="0" borderId="0"/>
    <xf numFmtId="0" fontId="15" fillId="0" borderId="0"/>
    <xf numFmtId="0" fontId="10" fillId="0" borderId="0"/>
    <xf numFmtId="0" fontId="10" fillId="0" borderId="0"/>
    <xf numFmtId="0" fontId="10" fillId="0" borderId="0"/>
    <xf numFmtId="0" fontId="10" fillId="0" borderId="0"/>
    <xf numFmtId="14" fontId="236" fillId="0" borderId="0" applyProtection="0">
      <alignment vertical="center"/>
    </xf>
    <xf numFmtId="14" fontId="51" fillId="0" borderId="0" applyProtection="0">
      <alignment vertical="center"/>
    </xf>
    <xf numFmtId="0" fontId="10" fillId="0" borderId="0"/>
    <xf numFmtId="0" fontId="15" fillId="0" borderId="0"/>
    <xf numFmtId="0" fontId="10" fillId="0" borderId="0"/>
    <xf numFmtId="0" fontId="10" fillId="0" borderId="0"/>
    <xf numFmtId="0" fontId="10" fillId="0" borderId="0"/>
    <xf numFmtId="180" fontId="229" fillId="0" borderId="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applyNumberFormat="0"/>
    <xf numFmtId="178" fontId="10" fillId="0" borderId="0" applyNumberFormat="0"/>
    <xf numFmtId="183" fontId="10" fillId="0" borderId="0" applyNumberFormat="0"/>
    <xf numFmtId="178" fontId="10" fillId="0" borderId="0" applyNumberFormat="0"/>
    <xf numFmtId="0" fontId="15" fillId="0" borderId="0"/>
    <xf numFmtId="178"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3" fontId="10" fillId="0" borderId="0"/>
    <xf numFmtId="0" fontId="10" fillId="0" borderId="0"/>
    <xf numFmtId="183" fontId="10" fillId="0" borderId="0"/>
    <xf numFmtId="0" fontId="10" fillId="0" borderId="0"/>
    <xf numFmtId="183" fontId="10" fillId="0" borderId="0"/>
    <xf numFmtId="183" fontId="10" fillId="0" borderId="0"/>
    <xf numFmtId="0" fontId="10" fillId="0" borderId="0"/>
    <xf numFmtId="183" fontId="10" fillId="0" borderId="0"/>
    <xf numFmtId="0" fontId="10" fillId="0" borderId="0"/>
    <xf numFmtId="178" fontId="10" fillId="0" borderId="0"/>
    <xf numFmtId="0" fontId="10" fillId="0" borderId="0"/>
    <xf numFmtId="183" fontId="10" fillId="0" borderId="0"/>
    <xf numFmtId="0" fontId="10" fillId="0" borderId="0"/>
    <xf numFmtId="178" fontId="10"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21" fontId="18" fillId="0" borderId="0" applyFont="0" applyFill="0" applyBorder="0" applyProtection="0">
      <alignment horizontal="left"/>
    </xf>
    <xf numFmtId="21" fontId="114" fillId="0" borderId="0" applyFill="0" applyBorder="0" applyProtection="0">
      <alignment horizontal="left"/>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2" fontId="212" fillId="0" borderId="0">
      <protection locked="0"/>
    </xf>
    <xf numFmtId="2" fontId="129" fillId="0" borderId="0">
      <protection locked="0"/>
    </xf>
    <xf numFmtId="2" fontId="212" fillId="0" borderId="0">
      <protection locked="0"/>
    </xf>
    <xf numFmtId="0" fontId="15" fillId="0" borderId="0"/>
    <xf numFmtId="0" fontId="10" fillId="0" borderId="0"/>
    <xf numFmtId="0" fontId="10" fillId="0" borderId="0"/>
    <xf numFmtId="0" fontId="10" fillId="0" borderId="0"/>
    <xf numFmtId="183" fontId="137" fillId="61" borderId="18"/>
    <xf numFmtId="183" fontId="137" fillId="61" borderId="18"/>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3" fillId="0" borderId="93" applyNumberFormat="0" applyFill="0" applyAlignment="0" applyProtection="0"/>
    <xf numFmtId="0" fontId="10" fillId="0" borderId="0"/>
    <xf numFmtId="183" fontId="83" fillId="0" borderId="73" applyNumberFormat="0" applyFill="0" applyAlignment="0" applyProtection="0"/>
    <xf numFmtId="0" fontId="83" fillId="0" borderId="73" applyNumberFormat="0" applyFill="0" applyAlignment="0" applyProtection="0"/>
    <xf numFmtId="0" fontId="83" fillId="0" borderId="104" applyNumberFormat="0" applyFill="0" applyAlignment="0" applyProtection="0"/>
    <xf numFmtId="0" fontId="83" fillId="0" borderId="73"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3" fillId="0" borderId="73"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3" fillId="0" borderId="7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5" fillId="0" borderId="69"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69"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236" fontId="123" fillId="0" borderId="0">
      <protection locked="0"/>
    </xf>
    <xf numFmtId="223" fontId="123" fillId="0" borderId="0">
      <protection locked="0"/>
    </xf>
    <xf numFmtId="0" fontId="49" fillId="0" borderId="0"/>
    <xf numFmtId="183" fontId="49" fillId="0" borderId="0"/>
    <xf numFmtId="0" fontId="49" fillId="0" borderId="0"/>
    <xf numFmtId="178" fontId="49" fillId="0" borderId="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71" fillId="0" borderId="0" applyNumberFormat="0" applyFill="0" applyBorder="0" applyAlignment="0" applyProtection="0"/>
    <xf numFmtId="0" fontId="15" fillId="0" borderId="0"/>
    <xf numFmtId="0" fontId="10" fillId="0" borderId="0"/>
    <xf numFmtId="0" fontId="15" fillId="0" borderId="0"/>
    <xf numFmtId="0" fontId="71"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71" fillId="0" borderId="0" applyNumberFormat="0" applyFill="0" applyBorder="0" applyAlignment="0" applyProtection="0"/>
    <xf numFmtId="0" fontId="10" fillId="0" borderId="0"/>
    <xf numFmtId="0" fontId="15" fillId="0" borderId="0"/>
    <xf numFmtId="0" fontId="15" fillId="0" borderId="0"/>
    <xf numFmtId="0" fontId="71"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1"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115"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83" fontId="88" fillId="0" borderId="0" applyNumberFormat="0" applyFont="0" applyFill="0" applyBorder="0" applyAlignment="0" applyProtection="0">
      <alignment vertical="top"/>
    </xf>
    <xf numFmtId="0" fontId="122" fillId="0" borderId="0" applyNumberFormat="0" applyFont="0" applyFill="0" applyBorder="0" applyAlignment="0" applyProtection="0">
      <alignment vertical="top"/>
    </xf>
    <xf numFmtId="183" fontId="122" fillId="0" borderId="0" applyNumberFormat="0" applyFont="0" applyFill="0" applyBorder="0" applyAlignment="0" applyProtection="0">
      <alignment vertical="top"/>
    </xf>
    <xf numFmtId="0" fontId="122" fillId="0" borderId="0" applyNumberFormat="0" applyFont="0" applyFill="0" applyBorder="0" applyAlignment="0" applyProtection="0">
      <alignment vertical="top"/>
    </xf>
    <xf numFmtId="183" fontId="122" fillId="0" borderId="0" applyNumberFormat="0" applyFont="0" applyFill="0" applyBorder="0" applyAlignment="0" applyProtection="0">
      <alignment vertical="top"/>
    </xf>
    <xf numFmtId="0" fontId="88" fillId="0" borderId="0" applyNumberFormat="0" applyFont="0" applyFill="0" applyBorder="0" applyAlignment="0" applyProtection="0"/>
    <xf numFmtId="183" fontId="88" fillId="0" borderId="0" applyNumberFormat="0" applyFont="0" applyFill="0" applyBorder="0" applyAlignment="0" applyProtection="0"/>
    <xf numFmtId="0" fontId="88" fillId="0" borderId="0" applyNumberFormat="0" applyFont="0" applyFill="0" applyBorder="0" applyAlignment="0" applyProtection="0">
      <alignment horizontal="left" vertical="top"/>
    </xf>
    <xf numFmtId="183" fontId="88" fillId="0" borderId="0" applyNumberFormat="0" applyFont="0" applyFill="0" applyBorder="0" applyAlignment="0" applyProtection="0">
      <alignment horizontal="left" vertical="top"/>
    </xf>
    <xf numFmtId="0" fontId="88" fillId="0" borderId="0" applyNumberFormat="0" applyFont="0" applyFill="0" applyBorder="0" applyAlignment="0" applyProtection="0">
      <alignment horizontal="left" vertical="top"/>
    </xf>
    <xf numFmtId="178" fontId="226" fillId="0" borderId="0" applyNumberFormat="0" applyFont="0" applyFill="0" applyBorder="0" applyAlignment="0" applyProtection="0">
      <alignment horizontal="center"/>
    </xf>
    <xf numFmtId="183" fontId="18" fillId="0" borderId="0"/>
    <xf numFmtId="0" fontId="217" fillId="0" borderId="0">
      <alignment horizontal="left" wrapText="1"/>
    </xf>
    <xf numFmtId="183" fontId="217" fillId="0" borderId="0">
      <alignment horizontal="left" wrapText="1"/>
    </xf>
    <xf numFmtId="0" fontId="217" fillId="0" borderId="0">
      <alignment horizontal="left" wrapText="1"/>
    </xf>
    <xf numFmtId="0" fontId="141" fillId="0" borderId="8" applyNumberFormat="0" applyFont="0" applyFill="0" applyBorder="0" applyAlignment="0" applyProtection="0">
      <alignment horizontal="center" wrapText="1"/>
    </xf>
    <xf numFmtId="216" fontId="119" fillId="0" borderId="0" applyNumberFormat="0" applyFont="0" applyFill="0" applyBorder="0" applyAlignment="0" applyProtection="0">
      <alignment horizontal="right"/>
    </xf>
    <xf numFmtId="0" fontId="141" fillId="0" borderId="0" applyNumberFormat="0" applyFont="0" applyFill="0" applyBorder="0" applyAlignment="0" applyProtection="0">
      <alignment horizontal="left" indent="1"/>
    </xf>
    <xf numFmtId="178" fontId="141" fillId="0" borderId="0" applyNumberFormat="0" applyFont="0" applyFill="0" applyBorder="0" applyAlignment="0" applyProtection="0">
      <alignment horizontal="left" indent="1"/>
    </xf>
    <xf numFmtId="244" fontId="141" fillId="0" borderId="0" applyNumberFormat="0" applyFont="0" applyFill="0" applyBorder="0" applyAlignment="0" applyProtection="0"/>
    <xf numFmtId="0" fontId="114" fillId="0" borderId="0" applyNumberFormat="0" applyFill="0" applyBorder="0" applyAlignment="0" applyProtection="0"/>
    <xf numFmtId="0" fontId="18" fillId="0" borderId="8" applyNumberFormat="0" applyFont="0" applyFill="0" applyAlignment="0" applyProtection="0">
      <alignment horizontal="center"/>
    </xf>
    <xf numFmtId="183" fontId="18" fillId="0" borderId="8" applyNumberFormat="0" applyFont="0" applyFill="0" applyAlignment="0" applyProtection="0">
      <alignment horizontal="center"/>
    </xf>
    <xf numFmtId="0" fontId="18" fillId="0" borderId="8" applyNumberFormat="0" applyFont="0" applyFill="0" applyAlignment="0" applyProtection="0">
      <alignment horizontal="center"/>
    </xf>
    <xf numFmtId="178" fontId="18" fillId="0" borderId="8" applyNumberFormat="0" applyFont="0" applyFill="0" applyAlignment="0" applyProtection="0">
      <alignment horizontal="center"/>
    </xf>
    <xf numFmtId="183" fontId="18" fillId="0" borderId="0" applyNumberFormat="0" applyFont="0" applyFill="0" applyBorder="0" applyAlignment="0" applyProtection="0">
      <alignment horizontal="left" wrapText="1" indent="1"/>
    </xf>
    <xf numFmtId="183" fontId="18" fillId="0" borderId="0" applyNumberFormat="0" applyFont="0" applyFill="0" applyBorder="0" applyAlignment="0" applyProtection="0">
      <alignment horizontal="left" wrapText="1" indent="1"/>
    </xf>
    <xf numFmtId="0" fontId="18" fillId="0" borderId="0" applyNumberFormat="0" applyFont="0" applyFill="0" applyBorder="0" applyAlignment="0" applyProtection="0">
      <alignment horizontal="left" wrapText="1" indent="1"/>
    </xf>
    <xf numFmtId="178" fontId="18" fillId="0" borderId="0" applyNumberFormat="0" applyFont="0" applyFill="0" applyBorder="0" applyAlignment="0" applyProtection="0">
      <alignment horizontal="left" wrapText="1" indent="1"/>
    </xf>
    <xf numFmtId="0" fontId="141" fillId="0" borderId="0" applyNumberFormat="0" applyFont="0" applyFill="0" applyBorder="0" applyAlignment="0" applyProtection="0">
      <alignment horizontal="left" indent="1"/>
    </xf>
    <xf numFmtId="183" fontId="141" fillId="0" borderId="0" applyNumberFormat="0" applyFont="0" applyFill="0" applyBorder="0" applyAlignment="0" applyProtection="0">
      <alignment horizontal="left" indent="1"/>
    </xf>
    <xf numFmtId="0" fontId="141" fillId="0" borderId="0" applyNumberFormat="0" applyFont="0" applyFill="0" applyBorder="0" applyAlignment="0" applyProtection="0">
      <alignment horizontal="left" indent="1"/>
    </xf>
    <xf numFmtId="178" fontId="141" fillId="0" borderId="0" applyNumberFormat="0" applyFont="0" applyFill="0" applyBorder="0" applyAlignment="0" applyProtection="0">
      <alignment horizontal="left" indent="1"/>
    </xf>
    <xf numFmtId="0" fontId="18" fillId="0" borderId="0" applyNumberFormat="0" applyFont="0" applyFill="0" applyBorder="0" applyAlignment="0" applyProtection="0">
      <alignment horizontal="left" wrapText="1" indent="2"/>
    </xf>
    <xf numFmtId="183" fontId="18" fillId="0" borderId="0" applyNumberFormat="0" applyFont="0" applyFill="0" applyBorder="0" applyAlignment="0" applyProtection="0">
      <alignment horizontal="left" wrapText="1" indent="2"/>
    </xf>
    <xf numFmtId="0" fontId="18" fillId="0" borderId="0" applyNumberFormat="0" applyFont="0" applyFill="0" applyBorder="0" applyAlignment="0" applyProtection="0">
      <alignment horizontal="left" wrapText="1" indent="2"/>
    </xf>
    <xf numFmtId="178" fontId="18" fillId="0" borderId="0" applyNumberFormat="0" applyFont="0" applyFill="0" applyBorder="0" applyAlignment="0" applyProtection="0">
      <alignment horizontal="left" wrapText="1" indent="2"/>
    </xf>
    <xf numFmtId="278" fontId="18" fillId="0" borderId="0">
      <alignment horizontal="right"/>
    </xf>
    <xf numFmtId="278" fontId="18" fillId="0" borderId="0">
      <alignment horizontal="right"/>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38" fillId="0" borderId="0" applyProtection="0"/>
    <xf numFmtId="42" fontId="18" fillId="0" borderId="0" applyFont="0" applyFill="0" applyBorder="0" applyAlignment="0" applyProtection="0"/>
    <xf numFmtId="44" fontId="18" fillId="0" borderId="0" applyFont="0" applyFill="0" applyBorder="0" applyAlignment="0" applyProtection="0"/>
    <xf numFmtId="0" fontId="153" fillId="0" borderId="0" applyProtection="0"/>
    <xf numFmtId="183" fontId="153" fillId="0" borderId="0" applyProtection="0"/>
    <xf numFmtId="0" fontId="153" fillId="0" borderId="0" applyProtection="0"/>
    <xf numFmtId="178" fontId="153" fillId="0" borderId="0" applyProtection="0"/>
    <xf numFmtId="183" fontId="152" fillId="0" borderId="0" applyProtection="0"/>
    <xf numFmtId="0" fontId="152" fillId="0" borderId="0" applyProtection="0"/>
    <xf numFmtId="178" fontId="152" fillId="0" borderId="0" applyProtection="0"/>
    <xf numFmtId="0" fontId="138" fillId="0" borderId="85" applyProtection="0"/>
    <xf numFmtId="178" fontId="214" fillId="0" borderId="0"/>
    <xf numFmtId="10" fontId="138" fillId="0" borderId="0" applyProtection="0"/>
    <xf numFmtId="2" fontId="138" fillId="0" borderId="0" applyProtection="0"/>
    <xf numFmtId="2" fontId="131" fillId="0" borderId="0" applyProtection="0"/>
    <xf numFmtId="0" fontId="10" fillId="0" borderId="0"/>
    <xf numFmtId="0" fontId="10" fillId="0" borderId="0"/>
    <xf numFmtId="0" fontId="10" fillId="0" borderId="0"/>
    <xf numFmtId="0" fontId="252" fillId="0" borderId="118" applyNumberFormat="0" applyFill="0" applyAlignment="0" applyProtection="0"/>
    <xf numFmtId="0" fontId="253" fillId="0" borderId="119" applyNumberFormat="0" applyFill="0" applyAlignment="0" applyProtection="0"/>
    <xf numFmtId="0" fontId="254" fillId="0" borderId="120" applyNumberFormat="0" applyFill="0" applyAlignment="0" applyProtection="0"/>
    <xf numFmtId="0" fontId="254" fillId="0" borderId="0" applyNumberFormat="0" applyFill="0" applyBorder="0" applyAlignment="0" applyProtection="0"/>
    <xf numFmtId="0" fontId="102" fillId="132" borderId="0" applyNumberFormat="0" applyBorder="0" applyAlignment="0" applyProtection="0"/>
    <xf numFmtId="0" fontId="98" fillId="133" borderId="0" applyNumberFormat="0" applyBorder="0" applyAlignment="0" applyProtection="0"/>
    <xf numFmtId="0" fontId="104" fillId="135" borderId="66" applyNumberFormat="0" applyAlignment="0" applyProtection="0"/>
    <xf numFmtId="0" fontId="96" fillId="136" borderId="64" applyNumberFormat="0" applyAlignment="0" applyProtection="0"/>
    <xf numFmtId="0" fontId="89" fillId="136" borderId="66" applyNumberFormat="0" applyAlignment="0" applyProtection="0"/>
    <xf numFmtId="0" fontId="92" fillId="0" borderId="67" applyNumberFormat="0" applyFill="0" applyAlignment="0" applyProtection="0"/>
    <xf numFmtId="0" fontId="78" fillId="137" borderId="61" applyNumberFormat="0" applyAlignment="0" applyProtection="0"/>
    <xf numFmtId="0" fontId="20" fillId="0" borderId="0" applyNumberFormat="0" applyFill="0" applyBorder="0" applyAlignment="0" applyProtection="0"/>
    <xf numFmtId="0" fontId="101" fillId="0" borderId="0" applyNumberFormat="0" applyFill="0" applyBorder="0" applyAlignment="0" applyProtection="0"/>
    <xf numFmtId="0" fontId="23" fillId="0" borderId="68" applyNumberFormat="0" applyFill="0" applyAlignment="0" applyProtection="0"/>
    <xf numFmtId="0" fontId="55" fillId="139" borderId="0" applyNumberFormat="0" applyBorder="0" applyAlignment="0" applyProtection="0"/>
    <xf numFmtId="0" fontId="3" fillId="140" borderId="0" applyNumberFormat="0" applyBorder="0" applyAlignment="0" applyProtection="0"/>
    <xf numFmtId="0" fontId="3" fillId="141" borderId="0" applyNumberFormat="0" applyBorder="0" applyAlignment="0" applyProtection="0"/>
    <xf numFmtId="0" fontId="55" fillId="143" borderId="0" applyNumberFormat="0" applyBorder="0" applyAlignment="0" applyProtection="0"/>
    <xf numFmtId="0" fontId="3" fillId="144" borderId="0" applyNumberFormat="0" applyBorder="0" applyAlignment="0" applyProtection="0"/>
    <xf numFmtId="0" fontId="3" fillId="145" borderId="0" applyNumberFormat="0" applyBorder="0" applyAlignment="0" applyProtection="0"/>
    <xf numFmtId="0" fontId="55" fillId="147" borderId="0" applyNumberFormat="0" applyBorder="0" applyAlignment="0" applyProtection="0"/>
    <xf numFmtId="0" fontId="3" fillId="148" borderId="0" applyNumberFormat="0" applyBorder="0" applyAlignment="0" applyProtection="0"/>
    <xf numFmtId="0" fontId="3" fillId="149" borderId="0" applyNumberFormat="0" applyBorder="0" applyAlignment="0" applyProtection="0"/>
    <xf numFmtId="0" fontId="55" fillId="151" borderId="0" applyNumberFormat="0" applyBorder="0" applyAlignment="0" applyProtection="0"/>
    <xf numFmtId="0" fontId="3" fillId="152" borderId="0" applyNumberFormat="0" applyBorder="0" applyAlignment="0" applyProtection="0"/>
    <xf numFmtId="0" fontId="3" fillId="153" borderId="0" applyNumberFormat="0" applyBorder="0" applyAlignment="0" applyProtection="0"/>
    <xf numFmtId="0" fontId="55" fillId="155" borderId="0" applyNumberFormat="0" applyBorder="0" applyAlignment="0" applyProtection="0"/>
    <xf numFmtId="0" fontId="3" fillId="156" borderId="0" applyNumberFormat="0" applyBorder="0" applyAlignment="0" applyProtection="0"/>
    <xf numFmtId="0" fontId="3" fillId="157" borderId="0" applyNumberFormat="0" applyBorder="0" applyAlignment="0" applyProtection="0"/>
    <xf numFmtId="0" fontId="55" fillId="159" borderId="0" applyNumberFormat="0" applyBorder="0" applyAlignment="0" applyProtection="0"/>
    <xf numFmtId="0" fontId="3" fillId="160" borderId="0" applyNumberFormat="0" applyBorder="0" applyAlignment="0" applyProtection="0"/>
    <xf numFmtId="0" fontId="3" fillId="161" borderId="0" applyNumberFormat="0" applyBorder="0" applyAlignment="0" applyProtection="0"/>
    <xf numFmtId="0" fontId="10" fillId="0" borderId="0"/>
    <xf numFmtId="43" fontId="10" fillId="0" borderId="0" applyFont="0" applyFill="0" applyBorder="0" applyAlignment="0" applyProtection="0"/>
    <xf numFmtId="40" fontId="255" fillId="0" borderId="0" applyFont="0" applyFill="0" applyBorder="0" applyAlignment="0" applyProtection="0"/>
    <xf numFmtId="9" fontId="10" fillId="0" borderId="0" applyFont="0" applyFill="0" applyBorder="0" applyAlignment="0" applyProtection="0"/>
    <xf numFmtId="0" fontId="3" fillId="0" borderId="0"/>
    <xf numFmtId="0" fontId="95" fillId="134" borderId="0" applyNumberFormat="0" applyBorder="0" applyAlignment="0" applyProtection="0"/>
    <xf numFmtId="170" fontId="65" fillId="0" borderId="0" applyFont="0" applyFill="0" applyBorder="0" applyAlignment="0" applyProtection="0"/>
    <xf numFmtId="0" fontId="55" fillId="142" borderId="0" applyNumberFormat="0" applyBorder="0" applyAlignment="0" applyProtection="0"/>
    <xf numFmtId="0" fontId="55" fillId="146" borderId="0" applyNumberFormat="0" applyBorder="0" applyAlignment="0" applyProtection="0"/>
    <xf numFmtId="0" fontId="55" fillId="150" borderId="0" applyNumberFormat="0" applyBorder="0" applyAlignment="0" applyProtection="0"/>
    <xf numFmtId="0" fontId="55" fillId="154" borderId="0" applyNumberFormat="0" applyBorder="0" applyAlignment="0" applyProtection="0"/>
    <xf numFmtId="0" fontId="55" fillId="158" borderId="0" applyNumberFormat="0" applyBorder="0" applyAlignment="0" applyProtection="0"/>
    <xf numFmtId="0" fontId="55" fillId="162" borderId="0" applyNumberFormat="0" applyBorder="0" applyAlignment="0" applyProtection="0"/>
    <xf numFmtId="0" fontId="75" fillId="0" borderId="126">
      <alignment horizontal="left" vertical="center"/>
    </xf>
    <xf numFmtId="0" fontId="3" fillId="0" borderId="0"/>
    <xf numFmtId="0" fontId="3" fillId="0" borderId="0"/>
    <xf numFmtId="0" fontId="3" fillId="0" borderId="0"/>
    <xf numFmtId="0" fontId="15" fillId="0" borderId="123" applyNumberFormat="0" applyFill="0" applyAlignment="0" applyProtection="0"/>
    <xf numFmtId="0" fontId="15" fillId="0" borderId="123" applyNumberFormat="0" applyFill="0" applyAlignment="0" applyProtection="0"/>
    <xf numFmtId="176" fontId="2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123" applyNumberFormat="0" applyFill="0" applyAlignment="0" applyProtection="0"/>
    <xf numFmtId="43" fontId="3" fillId="0" borderId="0" applyFont="0" applyFill="0" applyBorder="0" applyAlignment="0" applyProtection="0"/>
    <xf numFmtId="0" fontId="55" fillId="154" borderId="0" applyNumberFormat="0" applyBorder="0" applyAlignment="0" applyProtection="0"/>
    <xf numFmtId="0" fontId="3" fillId="160" borderId="0" applyNumberFormat="0" applyBorder="0" applyAlignment="0" applyProtection="0"/>
    <xf numFmtId="10" fontId="74" fillId="71" borderId="125" applyNumberFormat="0" applyBorder="0" applyAlignment="0" applyProtection="0"/>
    <xf numFmtId="0" fontId="75" fillId="0" borderId="127" applyNumberFormat="0" applyAlignment="0" applyProtection="0">
      <alignment horizontal="left" vertical="center"/>
    </xf>
    <xf numFmtId="0" fontId="55" fillId="154" borderId="0" applyNumberFormat="0" applyBorder="0" applyAlignment="0" applyProtection="0"/>
    <xf numFmtId="0" fontId="95" fillId="134" borderId="0" applyNumberFormat="0" applyBorder="0" applyAlignment="0" applyProtection="0"/>
    <xf numFmtId="49" fontId="64" fillId="0" borderId="122" applyFill="0" applyProtection="0">
      <alignment horizontal="center"/>
    </xf>
    <xf numFmtId="0" fontId="90" fillId="0" borderId="122" applyNumberFormat="0" applyFill="0" applyProtection="0">
      <alignment horizontal="left" vertical="top" wrapText="1"/>
    </xf>
    <xf numFmtId="0" fontId="15" fillId="0" borderId="123" applyNumberFormat="0" applyFill="0" applyAlignment="0" applyProtection="0"/>
    <xf numFmtId="0" fontId="257" fillId="0" borderId="0"/>
    <xf numFmtId="0" fontId="258" fillId="0" borderId="0"/>
    <xf numFmtId="43" fontId="257" fillId="0" borderId="0" applyFont="0" applyFill="0" applyBorder="0" applyAlignment="0" applyProtection="0"/>
    <xf numFmtId="0" fontId="258" fillId="0" borderId="0"/>
    <xf numFmtId="4" fontId="259" fillId="0" borderId="0" applyFont="0" applyFill="0" applyBorder="0" applyAlignment="0" applyProtection="0"/>
    <xf numFmtId="9" fontId="257" fillId="0" borderId="0" applyFont="0" applyFill="0" applyBorder="0" applyAlignment="0" applyProtection="0"/>
    <xf numFmtId="0" fontId="15" fillId="0" borderId="123" applyNumberFormat="0" applyFill="0" applyAlignment="0" applyProtection="0"/>
    <xf numFmtId="43" fontId="3" fillId="0" borderId="0" applyFont="0" applyFill="0" applyBorder="0" applyAlignment="0" applyProtection="0"/>
    <xf numFmtId="43" fontId="257" fillId="0" borderId="0" applyFont="0" applyFill="0" applyBorder="0" applyAlignment="0" applyProtection="0"/>
    <xf numFmtId="0" fontId="52" fillId="163" borderId="72" applyNumberFormat="0" applyFont="0" applyAlignment="0" applyProtection="0"/>
    <xf numFmtId="0" fontId="257" fillId="0" borderId="0"/>
    <xf numFmtId="170" fontId="65" fillId="0" borderId="0" applyFont="0" applyFill="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52" fillId="164" borderId="0" applyNumberFormat="0" applyBorder="0" applyAlignment="0" applyProtection="0"/>
    <xf numFmtId="0" fontId="3" fillId="140" borderId="0" applyNumberFormat="0" applyBorder="0" applyAlignment="0" applyProtection="0"/>
    <xf numFmtId="0" fontId="52" fillId="164" borderId="0" applyNumberFormat="0" applyBorder="0" applyAlignment="0" applyProtection="0"/>
    <xf numFmtId="0" fontId="3" fillId="140" borderId="0" applyNumberFormat="0" applyBorder="0" applyAlignment="0" applyProtection="0"/>
    <xf numFmtId="0" fontId="52" fillId="165" borderId="0" applyNumberFormat="0" applyBorder="0" applyAlignment="0" applyProtection="0"/>
    <xf numFmtId="0" fontId="3" fillId="144" borderId="0" applyNumberFormat="0" applyBorder="0" applyAlignment="0" applyProtection="0"/>
    <xf numFmtId="0" fontId="52" fillId="165" borderId="0" applyNumberFormat="0" applyBorder="0" applyAlignment="0" applyProtection="0"/>
    <xf numFmtId="0" fontId="3" fillId="144" borderId="0" applyNumberFormat="0" applyBorder="0" applyAlignment="0" applyProtection="0"/>
    <xf numFmtId="0" fontId="52" fillId="166" borderId="0" applyNumberFormat="0" applyBorder="0" applyAlignment="0" applyProtection="0"/>
    <xf numFmtId="0" fontId="3" fillId="148" borderId="0" applyNumberFormat="0" applyBorder="0" applyAlignment="0" applyProtection="0"/>
    <xf numFmtId="0" fontId="52" fillId="166" borderId="0" applyNumberFormat="0" applyBorder="0" applyAlignment="0" applyProtection="0"/>
    <xf numFmtId="0" fontId="3" fillId="148" borderId="0" applyNumberFormat="0" applyBorder="0" applyAlignment="0" applyProtection="0"/>
    <xf numFmtId="0" fontId="52" fillId="167" borderId="0" applyNumberFormat="0" applyBorder="0" applyAlignment="0" applyProtection="0"/>
    <xf numFmtId="0" fontId="3" fillId="152" borderId="0" applyNumberFormat="0" applyBorder="0" applyAlignment="0" applyProtection="0"/>
    <xf numFmtId="0" fontId="52" fillId="167" borderId="0" applyNumberFormat="0" applyBorder="0" applyAlignment="0" applyProtection="0"/>
    <xf numFmtId="0" fontId="3" fillId="152" borderId="0" applyNumberFormat="0" applyBorder="0" applyAlignment="0" applyProtection="0"/>
    <xf numFmtId="0" fontId="52" fillId="168" borderId="0" applyNumberFormat="0" applyBorder="0" applyAlignment="0" applyProtection="0"/>
    <xf numFmtId="0" fontId="3" fillId="156" borderId="0" applyNumberFormat="0" applyBorder="0" applyAlignment="0" applyProtection="0"/>
    <xf numFmtId="0" fontId="52" fillId="168" borderId="0" applyNumberFormat="0" applyBorder="0" applyAlignment="0" applyProtection="0"/>
    <xf numFmtId="0" fontId="3" fillId="156" borderId="0" applyNumberFormat="0" applyBorder="0" applyAlignment="0" applyProtection="0"/>
    <xf numFmtId="0" fontId="52" fillId="169" borderId="0" applyNumberFormat="0" applyBorder="0" applyAlignment="0" applyProtection="0"/>
    <xf numFmtId="0" fontId="3" fillId="160" borderId="0" applyNumberFormat="0" applyBorder="0" applyAlignment="0" applyProtection="0"/>
    <xf numFmtId="0" fontId="52" fillId="169" borderId="0" applyNumberFormat="0" applyBorder="0" applyAlignment="0" applyProtection="0"/>
    <xf numFmtId="0" fontId="3" fillId="160" borderId="0" applyNumberFormat="0" applyBorder="0" applyAlignment="0" applyProtection="0"/>
    <xf numFmtId="0" fontId="52" fillId="170" borderId="0" applyNumberFormat="0" applyBorder="0" applyAlignment="0" applyProtection="0"/>
    <xf numFmtId="0" fontId="3" fillId="141" borderId="0" applyNumberFormat="0" applyBorder="0" applyAlignment="0" applyProtection="0"/>
    <xf numFmtId="0" fontId="52" fillId="170" borderId="0" applyNumberFormat="0" applyBorder="0" applyAlignment="0" applyProtection="0"/>
    <xf numFmtId="0" fontId="3" fillId="141" borderId="0" applyNumberFormat="0" applyBorder="0" applyAlignment="0" applyProtection="0"/>
    <xf numFmtId="0" fontId="52" fillId="171" borderId="0" applyNumberFormat="0" applyBorder="0" applyAlignment="0" applyProtection="0"/>
    <xf numFmtId="0" fontId="3" fillId="145" borderId="0" applyNumberFormat="0" applyBorder="0" applyAlignment="0" applyProtection="0"/>
    <xf numFmtId="0" fontId="52" fillId="171" borderId="0" applyNumberFormat="0" applyBorder="0" applyAlignment="0" applyProtection="0"/>
    <xf numFmtId="0" fontId="3" fillId="145" borderId="0" applyNumberFormat="0" applyBorder="0" applyAlignment="0" applyProtection="0"/>
    <xf numFmtId="0" fontId="52" fillId="172" borderId="0" applyNumberFormat="0" applyBorder="0" applyAlignment="0" applyProtection="0"/>
    <xf numFmtId="0" fontId="3" fillId="149" borderId="0" applyNumberFormat="0" applyBorder="0" applyAlignment="0" applyProtection="0"/>
    <xf numFmtId="0" fontId="52" fillId="172" borderId="0" applyNumberFormat="0" applyBorder="0" applyAlignment="0" applyProtection="0"/>
    <xf numFmtId="0" fontId="3" fillId="149" borderId="0" applyNumberFormat="0" applyBorder="0" applyAlignment="0" applyProtection="0"/>
    <xf numFmtId="0" fontId="52" fillId="167" borderId="0" applyNumberFormat="0" applyBorder="0" applyAlignment="0" applyProtection="0"/>
    <xf numFmtId="0" fontId="3" fillId="153" borderId="0" applyNumberFormat="0" applyBorder="0" applyAlignment="0" applyProtection="0"/>
    <xf numFmtId="0" fontId="52" fillId="167" borderId="0" applyNumberFormat="0" applyBorder="0" applyAlignment="0" applyProtection="0"/>
    <xf numFmtId="0" fontId="3" fillId="153" borderId="0" applyNumberFormat="0" applyBorder="0" applyAlignment="0" applyProtection="0"/>
    <xf numFmtId="0" fontId="52" fillId="170" borderId="0" applyNumberFormat="0" applyBorder="0" applyAlignment="0" applyProtection="0"/>
    <xf numFmtId="0" fontId="3" fillId="157" borderId="0" applyNumberFormat="0" applyBorder="0" applyAlignment="0" applyProtection="0"/>
    <xf numFmtId="0" fontId="52" fillId="170" borderId="0" applyNumberFormat="0" applyBorder="0" applyAlignment="0" applyProtection="0"/>
    <xf numFmtId="0" fontId="3" fillId="157" borderId="0" applyNumberFormat="0" applyBorder="0" applyAlignment="0" applyProtection="0"/>
    <xf numFmtId="0" fontId="52" fillId="173" borderId="0" applyNumberFormat="0" applyBorder="0" applyAlignment="0" applyProtection="0"/>
    <xf numFmtId="0" fontId="3" fillId="161" borderId="0" applyNumberFormat="0" applyBorder="0" applyAlignment="0" applyProtection="0"/>
    <xf numFmtId="0" fontId="52" fillId="173" borderId="0" applyNumberFormat="0" applyBorder="0" applyAlignment="0" applyProtection="0"/>
    <xf numFmtId="0" fontId="3" fillId="161" borderId="0" applyNumberFormat="0" applyBorder="0" applyAlignment="0" applyProtection="0"/>
    <xf numFmtId="0" fontId="56" fillId="174" borderId="0" applyNumberFormat="0" applyBorder="0" applyAlignment="0" applyProtection="0"/>
    <xf numFmtId="0" fontId="56" fillId="174" borderId="0" applyNumberFormat="0" applyBorder="0" applyAlignment="0" applyProtection="0"/>
    <xf numFmtId="0" fontId="55" fillId="142" borderId="0" applyNumberFormat="0" applyBorder="0" applyAlignment="0" applyProtection="0"/>
    <xf numFmtId="0" fontId="56" fillId="171" borderId="0" applyNumberFormat="0" applyBorder="0" applyAlignment="0" applyProtection="0"/>
    <xf numFmtId="0" fontId="56" fillId="171" borderId="0" applyNumberFormat="0" applyBorder="0" applyAlignment="0" applyProtection="0"/>
    <xf numFmtId="0" fontId="55" fillId="146" borderId="0" applyNumberFormat="0" applyBorder="0" applyAlignment="0" applyProtection="0"/>
    <xf numFmtId="0" fontId="56" fillId="172" borderId="0" applyNumberFormat="0" applyBorder="0" applyAlignment="0" applyProtection="0"/>
    <xf numFmtId="0" fontId="56" fillId="172" borderId="0" applyNumberFormat="0" applyBorder="0" applyAlignment="0" applyProtection="0"/>
    <xf numFmtId="0" fontId="55" fillId="150" borderId="0" applyNumberFormat="0" applyBorder="0" applyAlignment="0" applyProtection="0"/>
    <xf numFmtId="0" fontId="56" fillId="175" borderId="0" applyNumberFormat="0" applyBorder="0" applyAlignment="0" applyProtection="0"/>
    <xf numFmtId="0" fontId="56" fillId="175" borderId="0" applyNumberFormat="0" applyBorder="0" applyAlignment="0" applyProtection="0"/>
    <xf numFmtId="0" fontId="55" fillId="154" borderId="0" applyNumberFormat="0" applyBorder="0" applyAlignment="0" applyProtection="0"/>
    <xf numFmtId="0" fontId="56" fillId="176" borderId="0" applyNumberFormat="0" applyBorder="0" applyAlignment="0" applyProtection="0"/>
    <xf numFmtId="0" fontId="56" fillId="176" borderId="0" applyNumberFormat="0" applyBorder="0" applyAlignment="0" applyProtection="0"/>
    <xf numFmtId="0" fontId="55" fillId="158" borderId="0" applyNumberFormat="0" applyBorder="0" applyAlignment="0" applyProtection="0"/>
    <xf numFmtId="0" fontId="56" fillId="177" borderId="0" applyNumberFormat="0" applyBorder="0" applyAlignment="0" applyProtection="0"/>
    <xf numFmtId="0" fontId="56" fillId="177" borderId="0" applyNumberFormat="0" applyBorder="0" applyAlignment="0" applyProtection="0"/>
    <xf numFmtId="0" fontId="55" fillId="162" borderId="0" applyNumberFormat="0" applyBorder="0" applyAlignment="0" applyProtection="0"/>
    <xf numFmtId="0" fontId="56" fillId="178" borderId="0" applyNumberFormat="0" applyBorder="0" applyAlignment="0" applyProtection="0"/>
    <xf numFmtId="0" fontId="56" fillId="178" borderId="0" applyNumberFormat="0" applyBorder="0" applyAlignment="0" applyProtection="0"/>
    <xf numFmtId="0" fontId="55" fillId="139" borderId="0" applyNumberFormat="0" applyBorder="0" applyAlignment="0" applyProtection="0"/>
    <xf numFmtId="0" fontId="56" fillId="179" borderId="0" applyNumberFormat="0" applyBorder="0" applyAlignment="0" applyProtection="0"/>
    <xf numFmtId="0" fontId="56" fillId="179" borderId="0" applyNumberFormat="0" applyBorder="0" applyAlignment="0" applyProtection="0"/>
    <xf numFmtId="0" fontId="55" fillId="143" borderId="0" applyNumberFormat="0" applyBorder="0" applyAlignment="0" applyProtection="0"/>
    <xf numFmtId="0" fontId="56" fillId="180" borderId="0" applyNumberFormat="0" applyBorder="0" applyAlignment="0" applyProtection="0"/>
    <xf numFmtId="0" fontId="56" fillId="180" borderId="0" applyNumberFormat="0" applyBorder="0" applyAlignment="0" applyProtection="0"/>
    <xf numFmtId="0" fontId="55" fillId="147" borderId="0" applyNumberFormat="0" applyBorder="0" applyAlignment="0" applyProtection="0"/>
    <xf numFmtId="0" fontId="56" fillId="175" borderId="0" applyNumberFormat="0" applyBorder="0" applyAlignment="0" applyProtection="0"/>
    <xf numFmtId="0" fontId="56" fillId="175" borderId="0" applyNumberFormat="0" applyBorder="0" applyAlignment="0" applyProtection="0"/>
    <xf numFmtId="0" fontId="55" fillId="151" borderId="0" applyNumberFormat="0" applyBorder="0" applyAlignment="0" applyProtection="0"/>
    <xf numFmtId="0" fontId="56" fillId="176" borderId="0" applyNumberFormat="0" applyBorder="0" applyAlignment="0" applyProtection="0"/>
    <xf numFmtId="0" fontId="56" fillId="176" borderId="0" applyNumberFormat="0" applyBorder="0" applyAlignment="0" applyProtection="0"/>
    <xf numFmtId="0" fontId="55" fillId="155" borderId="0" applyNumberFormat="0" applyBorder="0" applyAlignment="0" applyProtection="0"/>
    <xf numFmtId="0" fontId="56" fillId="181" borderId="0" applyNumberFormat="0" applyBorder="0" applyAlignment="0" applyProtection="0"/>
    <xf numFmtId="0" fontId="56" fillId="181" borderId="0" applyNumberFormat="0" applyBorder="0" applyAlignment="0" applyProtection="0"/>
    <xf numFmtId="0" fontId="55" fillId="159" borderId="0" applyNumberFormat="0" applyBorder="0" applyAlignment="0" applyProtection="0"/>
    <xf numFmtId="0" fontId="69" fillId="165" borderId="0" applyNumberFormat="0" applyBorder="0" applyAlignment="0" applyProtection="0"/>
    <xf numFmtId="0" fontId="69" fillId="165" borderId="0" applyNumberFormat="0" applyBorder="0" applyAlignment="0" applyProtection="0"/>
    <xf numFmtId="0" fontId="98" fillId="133" borderId="0" applyNumberFormat="0" applyBorder="0" applyAlignment="0" applyProtection="0"/>
    <xf numFmtId="0" fontId="59" fillId="182" borderId="62" applyNumberFormat="0" applyAlignment="0" applyProtection="0"/>
    <xf numFmtId="0" fontId="59" fillId="182" borderId="62" applyNumberFormat="0" applyAlignment="0" applyProtection="0"/>
    <xf numFmtId="0" fontId="89" fillId="136" borderId="66" applyNumberFormat="0" applyAlignment="0" applyProtection="0"/>
    <xf numFmtId="0" fontId="85" fillId="183" borderId="75" applyNumberFormat="0" applyAlignment="0" applyProtection="0"/>
    <xf numFmtId="0" fontId="85" fillId="183" borderId="75" applyNumberFormat="0" applyAlignment="0" applyProtection="0"/>
    <xf numFmtId="0" fontId="78" fillId="137" borderId="6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43" fontId="257" fillId="0" borderId="0" applyFont="0" applyFill="0" applyBorder="0" applyAlignment="0" applyProtection="0"/>
    <xf numFmtId="182" fontId="3" fillId="0" borderId="0" applyFont="0" applyFill="0" applyBorder="0" applyAlignment="0" applyProtection="0"/>
    <xf numFmtId="43" fontId="4" fillId="0" borderId="0" applyFont="0" applyFill="0" applyBorder="0" applyAlignment="0" applyProtection="0"/>
    <xf numFmtId="0" fontId="70" fillId="166" borderId="0" applyNumberFormat="0" applyBorder="0" applyAlignment="0" applyProtection="0"/>
    <xf numFmtId="0" fontId="70" fillId="166" borderId="0" applyNumberFormat="0" applyBorder="0" applyAlignment="0" applyProtection="0"/>
    <xf numFmtId="0" fontId="102" fillId="132" borderId="0" applyNumberFormat="0" applyBorder="0" applyAlignment="0" applyProtection="0"/>
    <xf numFmtId="0" fontId="3" fillId="145" borderId="0" applyNumberFormat="0" applyBorder="0" applyAlignment="0" applyProtection="0"/>
    <xf numFmtId="0" fontId="3" fillId="141" borderId="0" applyNumberFormat="0" applyBorder="0" applyAlignment="0" applyProtection="0"/>
    <xf numFmtId="0" fontId="3" fillId="160" borderId="0" applyNumberFormat="0" applyBorder="0" applyAlignment="0" applyProtection="0"/>
    <xf numFmtId="0" fontId="3" fillId="156" borderId="0" applyNumberFormat="0" applyBorder="0" applyAlignment="0" applyProtection="0"/>
    <xf numFmtId="0" fontId="3" fillId="152" borderId="0" applyNumberFormat="0" applyBorder="0" applyAlignment="0" applyProtection="0"/>
    <xf numFmtId="0" fontId="3" fillId="148" borderId="0" applyNumberFormat="0" applyBorder="0" applyAlignment="0" applyProtection="0"/>
    <xf numFmtId="0" fontId="3" fillId="144" borderId="0" applyNumberFormat="0" applyBorder="0" applyAlignment="0" applyProtection="0"/>
    <xf numFmtId="0" fontId="3" fillId="140" borderId="0" applyNumberFormat="0" applyBorder="0" applyAlignment="0" applyProtection="0"/>
    <xf numFmtId="0" fontId="15" fillId="0" borderId="123" applyNumberFormat="0" applyFill="0" applyAlignment="0" applyProtection="0"/>
    <xf numFmtId="0" fontId="93" fillId="169" borderId="62" applyNumberFormat="0" applyAlignment="0" applyProtection="0"/>
    <xf numFmtId="0" fontId="93" fillId="169" borderId="62" applyNumberFormat="0" applyAlignment="0" applyProtection="0"/>
    <xf numFmtId="0" fontId="104" fillId="135" borderId="66" applyNumberFormat="0" applyAlignment="0" applyProtection="0"/>
    <xf numFmtId="0" fontId="104" fillId="135" borderId="66" applyNumberFormat="0" applyAlignment="0" applyProtection="0"/>
    <xf numFmtId="0" fontId="104" fillId="135" borderId="66" applyNumberFormat="0" applyAlignment="0" applyProtection="0"/>
    <xf numFmtId="0" fontId="99" fillId="184" borderId="0" applyNumberFormat="0" applyBorder="0" applyAlignment="0" applyProtection="0"/>
    <xf numFmtId="0" fontId="99" fillId="184" borderId="0" applyNumberFormat="0" applyBorder="0" applyAlignment="0" applyProtection="0"/>
    <xf numFmtId="0" fontId="95" fillId="134" borderId="0" applyNumberFormat="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5" fillId="162" borderId="0" applyNumberFormat="0" applyBorder="0" applyAlignment="0" applyProtection="0"/>
    <xf numFmtId="0" fontId="55" fillId="158" borderId="0" applyNumberFormat="0" applyBorder="0" applyAlignment="0" applyProtection="0"/>
    <xf numFmtId="0" fontId="3" fillId="0" borderId="0"/>
    <xf numFmtId="0" fontId="257" fillId="0" borderId="0"/>
    <xf numFmtId="0" fontId="3" fillId="138" borderId="65" applyNumberFormat="0" applyFont="0" applyAlignment="0" applyProtection="0"/>
    <xf numFmtId="0" fontId="3" fillId="138" borderId="65" applyNumberFormat="0" applyFont="0" applyAlignment="0" applyProtection="0"/>
    <xf numFmtId="0" fontId="53" fillId="163" borderId="72" applyNumberFormat="0" applyFont="0" applyAlignment="0" applyProtection="0"/>
    <xf numFmtId="0" fontId="80" fillId="182" borderId="71" applyNumberFormat="0" applyAlignment="0" applyProtection="0"/>
    <xf numFmtId="0" fontId="80" fillId="182" borderId="71" applyNumberFormat="0" applyAlignment="0" applyProtection="0"/>
    <xf numFmtId="0" fontId="96" fillId="136" borderId="64" applyNumberFormat="0" applyAlignment="0" applyProtection="0"/>
    <xf numFmtId="9" fontId="255" fillId="0" borderId="0" applyFont="0" applyFill="0" applyBorder="0" applyAlignment="0" applyProtection="0"/>
    <xf numFmtId="9" fontId="4" fillId="0" borderId="0" applyFon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9" fontId="10" fillId="0" borderId="0" applyFont="0" applyFill="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95" fillId="134" borderId="0" applyNumberFormat="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40" fontId="255" fillId="0" borderId="0" applyFont="0" applyFill="0" applyBorder="0" applyAlignment="0" applyProtection="0"/>
    <xf numFmtId="43" fontId="10" fillId="0" borderId="0" applyFont="0" applyFill="0" applyBorder="0" applyAlignment="0" applyProtection="0"/>
    <xf numFmtId="0" fontId="10" fillId="0" borderId="0"/>
    <xf numFmtId="0" fontId="261" fillId="0" borderId="0"/>
    <xf numFmtId="0" fontId="15" fillId="0" borderId="123" applyNumberFormat="0" applyFill="0" applyAlignment="0" applyProtection="0"/>
    <xf numFmtId="0" fontId="262"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5" fillId="154" borderId="0" applyNumberFormat="0" applyBorder="0" applyAlignment="0" applyProtection="0"/>
    <xf numFmtId="40" fontId="255" fillId="0" borderId="0" applyFont="0" applyFill="0" applyBorder="0" applyAlignment="0" applyProtection="0"/>
    <xf numFmtId="0" fontId="15" fillId="0" borderId="123" applyNumberFormat="0" applyFill="0" applyAlignment="0" applyProtection="0"/>
    <xf numFmtId="165" fontId="3" fillId="0" borderId="0" applyFont="0" applyFill="0" applyBorder="0" applyAlignment="0" applyProtection="0"/>
    <xf numFmtId="0" fontId="15" fillId="0" borderId="123" applyNumberFormat="0" applyFill="0" applyAlignment="0" applyProtection="0"/>
    <xf numFmtId="0" fontId="15" fillId="0" borderId="123"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257"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7" fontId="2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2" fillId="0" borderId="0"/>
    <xf numFmtId="0" fontId="262" fillId="0" borderId="0"/>
    <xf numFmtId="0" fontId="3" fillId="0" borderId="0"/>
    <xf numFmtId="0" fontId="257" fillId="0" borderId="0"/>
    <xf numFmtId="0" fontId="255" fillId="0" borderId="0"/>
    <xf numFmtId="0" fontId="257" fillId="0" borderId="0"/>
    <xf numFmtId="0" fontId="3" fillId="138" borderId="65" applyNumberFormat="0" applyFont="0" applyAlignment="0" applyProtection="0"/>
    <xf numFmtId="0" fontId="15" fillId="0" borderId="123" applyNumberFormat="0" applyFill="0" applyAlignment="0" applyProtection="0"/>
    <xf numFmtId="0" fontId="55" fillId="146" borderId="0" applyNumberFormat="0" applyBorder="0" applyAlignment="0" applyProtection="0"/>
    <xf numFmtId="9" fontId="257" fillId="0" borderId="0" applyFont="0" applyFill="0" applyBorder="0" applyAlignment="0" applyProtection="0"/>
    <xf numFmtId="9" fontId="3" fillId="0" borderId="0" applyFont="0" applyFill="0" applyBorder="0" applyAlignment="0" applyProtection="0"/>
    <xf numFmtId="0" fontId="264" fillId="0" borderId="0" applyNumberFormat="0" applyFill="0" applyBorder="0" applyAlignment="0" applyProtection="0"/>
    <xf numFmtId="1" fontId="67" fillId="0" borderId="124" applyNumberFormat="0" applyFill="0" applyProtection="0">
      <alignment horizontal="left" vertical="center"/>
    </xf>
    <xf numFmtId="0" fontId="3" fillId="152" borderId="0" applyNumberFormat="0" applyBorder="0" applyAlignment="0" applyProtection="0"/>
    <xf numFmtId="0" fontId="3" fillId="0" borderId="0"/>
    <xf numFmtId="9" fontId="255" fillId="0" borderId="0" applyFont="0" applyFill="0" applyBorder="0" applyAlignment="0" applyProtection="0"/>
    <xf numFmtId="0" fontId="3" fillId="0" borderId="0"/>
    <xf numFmtId="0" fontId="3" fillId="138" borderId="65"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40" borderId="0" applyNumberFormat="0" applyBorder="0" applyAlignment="0" applyProtection="0"/>
    <xf numFmtId="0" fontId="3" fillId="144" borderId="0" applyNumberFormat="0" applyBorder="0" applyAlignment="0" applyProtection="0"/>
    <xf numFmtId="0" fontId="3" fillId="148" borderId="0" applyNumberFormat="0" applyBorder="0" applyAlignment="0" applyProtection="0"/>
    <xf numFmtId="0" fontId="3" fillId="152" borderId="0" applyNumberFormat="0" applyBorder="0" applyAlignment="0" applyProtection="0"/>
    <xf numFmtId="0" fontId="3" fillId="156" borderId="0" applyNumberFormat="0" applyBorder="0" applyAlignment="0" applyProtection="0"/>
    <xf numFmtId="0" fontId="3" fillId="160" borderId="0" applyNumberFormat="0" applyBorder="0" applyAlignment="0" applyProtection="0"/>
    <xf numFmtId="0" fontId="3" fillId="141" borderId="0" applyNumberFormat="0" applyBorder="0" applyAlignment="0" applyProtection="0"/>
    <xf numFmtId="0" fontId="3" fillId="145" borderId="0" applyNumberFormat="0" applyBorder="0" applyAlignment="0" applyProtection="0"/>
    <xf numFmtId="0" fontId="3" fillId="149" borderId="0" applyNumberFormat="0" applyBorder="0" applyAlignment="0" applyProtection="0"/>
    <xf numFmtId="0" fontId="3" fillId="153" borderId="0" applyNumberFormat="0" applyBorder="0" applyAlignment="0" applyProtection="0"/>
    <xf numFmtId="0" fontId="3" fillId="157" borderId="0" applyNumberFormat="0" applyBorder="0" applyAlignment="0" applyProtection="0"/>
    <xf numFmtId="0" fontId="3" fillId="16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8" borderId="65" applyNumberFormat="0" applyFont="0" applyAlignment="0" applyProtection="0"/>
    <xf numFmtId="0" fontId="55" fillId="142" borderId="0" applyNumberFormat="0" applyBorder="0" applyAlignment="0" applyProtection="0"/>
    <xf numFmtId="9" fontId="257" fillId="0" borderId="0" applyFont="0" applyFill="0" applyBorder="0" applyAlignment="0" applyProtection="0"/>
    <xf numFmtId="9" fontId="3" fillId="0" borderId="0" applyFont="0" applyFill="0" applyBorder="0" applyAlignment="0" applyProtection="0"/>
    <xf numFmtId="0" fontId="55" fillId="150"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123" applyNumberFormat="0" applyFill="0" applyAlignment="0" applyProtection="0"/>
    <xf numFmtId="0" fontId="3" fillId="148" borderId="0" applyNumberFormat="0" applyBorder="0" applyAlignment="0" applyProtection="0"/>
    <xf numFmtId="0" fontId="3" fillId="144" borderId="0" applyNumberFormat="0" applyBorder="0" applyAlignment="0" applyProtection="0"/>
    <xf numFmtId="0" fontId="3" fillId="140" borderId="0" applyNumberFormat="0" applyBorder="0" applyAlignment="0" applyProtection="0"/>
    <xf numFmtId="0" fontId="55" fillId="158" borderId="0" applyNumberFormat="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9" fontId="10" fillId="0" borderId="0" applyFont="0" applyFill="0" applyBorder="0" applyAlignment="0" applyProtection="0"/>
    <xf numFmtId="0" fontId="55" fillId="162" borderId="0" applyNumberFormat="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40" fontId="25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170" fontId="65" fillId="0" borderId="0" applyFont="0" applyFill="0" applyBorder="0" applyAlignment="0" applyProtection="0"/>
    <xf numFmtId="1" fontId="67" fillId="0" borderId="125" applyFill="0" applyProtection="0">
      <alignment horizontal="center" vertical="top" wrapText="1"/>
    </xf>
    <xf numFmtId="0" fontId="55" fillId="158" borderId="0" applyNumberFormat="0" applyBorder="0" applyAlignment="0" applyProtection="0"/>
    <xf numFmtId="0" fontId="55" fillId="150" borderId="0" applyNumberFormat="0" applyBorder="0" applyAlignment="0" applyProtection="0"/>
    <xf numFmtId="0" fontId="55" fillId="146" borderId="0" applyNumberFormat="0" applyBorder="0" applyAlignment="0" applyProtection="0"/>
    <xf numFmtId="0" fontId="95" fillId="134" borderId="0" applyNumberFormat="0" applyBorder="0" applyAlignment="0" applyProtection="0"/>
    <xf numFmtId="0" fontId="55" fillId="142" borderId="0" applyNumberFormat="0" applyBorder="0" applyAlignment="0" applyProtection="0"/>
    <xf numFmtId="43" fontId="10" fillId="0" borderId="0" applyFont="0" applyFill="0" applyBorder="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15" fillId="0" borderId="123" applyNumberFormat="0" applyFill="0" applyAlignment="0" applyProtection="0"/>
    <xf numFmtId="0" fontId="3" fillId="141" borderId="0" applyNumberFormat="0" applyBorder="0" applyAlignment="0" applyProtection="0"/>
    <xf numFmtId="0" fontId="15" fillId="0" borderId="123" applyNumberFormat="0" applyFill="0" applyAlignment="0" applyProtection="0"/>
    <xf numFmtId="0" fontId="55" fillId="146" borderId="0" applyNumberFormat="0" applyBorder="0" applyAlignment="0" applyProtection="0"/>
    <xf numFmtId="0" fontId="55" fillId="142" borderId="0" applyNumberFormat="0" applyBorder="0" applyAlignment="0" applyProtection="0"/>
    <xf numFmtId="0" fontId="55" fillId="162" borderId="0" applyNumberFormat="0" applyBorder="0" applyAlignment="0" applyProtection="0"/>
    <xf numFmtId="0" fontId="15" fillId="0" borderId="123" applyNumberFormat="0" applyFill="0" applyAlignment="0" applyProtection="0"/>
    <xf numFmtId="40" fontId="255" fillId="0" borderId="0" applyFont="0" applyFill="0" applyBorder="0" applyAlignment="0" applyProtection="0"/>
    <xf numFmtId="0" fontId="55" fillId="150" borderId="0" applyNumberFormat="0" applyBorder="0" applyAlignment="0" applyProtection="0"/>
    <xf numFmtId="170" fontId="65" fillId="0" borderId="0" applyFont="0" applyFill="0" applyBorder="0" applyAlignment="0" applyProtection="0"/>
  </cellStyleXfs>
  <cellXfs count="749">
    <xf numFmtId="0" fontId="0" fillId="0" borderId="0" xfId="0"/>
    <xf numFmtId="0" fontId="7" fillId="0" borderId="0" xfId="0" applyFont="1" applyAlignment="1">
      <alignment horizontal="center"/>
    </xf>
    <xf numFmtId="0" fontId="0" fillId="0" borderId="0" xfId="0" applyAlignment="1">
      <alignment horizontal="center"/>
    </xf>
    <xf numFmtId="0" fontId="6" fillId="0" borderId="16" xfId="0" applyFont="1" applyBorder="1" applyAlignment="1">
      <alignment horizontal="center"/>
    </xf>
    <xf numFmtId="0" fontId="0" fillId="0" borderId="8" xfId="0" applyBorder="1"/>
    <xf numFmtId="0" fontId="30" fillId="0" borderId="0" xfId="0" applyFont="1" applyAlignment="1">
      <alignment horizontal="left" wrapText="1" readingOrder="1"/>
    </xf>
    <xf numFmtId="0" fontId="30" fillId="0" borderId="0" xfId="0" applyFont="1" applyAlignment="1">
      <alignment horizontal="center" wrapText="1" readingOrder="1"/>
    </xf>
    <xf numFmtId="0" fontId="0" fillId="0" borderId="21" xfId="0" applyBorder="1"/>
    <xf numFmtId="0" fontId="6" fillId="0" borderId="0" xfId="0" applyFont="1" applyAlignment="1">
      <alignment horizontal="center"/>
    </xf>
    <xf numFmtId="0" fontId="6" fillId="0" borderId="58" xfId="0" applyFont="1" applyBorder="1" applyAlignment="1">
      <alignment horizontal="center"/>
    </xf>
    <xf numFmtId="0" fontId="0" fillId="0" borderId="58" xfId="0" applyBorder="1"/>
    <xf numFmtId="0" fontId="0" fillId="0" borderId="0" xfId="0" applyAlignment="1">
      <alignment horizontal="left" wrapText="1"/>
    </xf>
    <xf numFmtId="0" fontId="6" fillId="0" borderId="0" xfId="0" applyFont="1"/>
    <xf numFmtId="0" fontId="7" fillId="0" borderId="0" xfId="0" applyFont="1"/>
    <xf numFmtId="0" fontId="8" fillId="0" borderId="0" xfId="0" applyFont="1"/>
    <xf numFmtId="0" fontId="7" fillId="0" borderId="1" xfId="0" applyFont="1" applyBorder="1"/>
    <xf numFmtId="0" fontId="7" fillId="0" borderId="2" xfId="0" applyFont="1" applyBorder="1"/>
    <xf numFmtId="0" fontId="6" fillId="0" borderId="4" xfId="0" applyFont="1" applyBorder="1" applyAlignment="1">
      <alignment horizontal="center" vertical="center" textRotation="90"/>
    </xf>
    <xf numFmtId="0" fontId="6" fillId="0" borderId="5" xfId="0" applyFont="1" applyBorder="1" applyAlignment="1">
      <alignment horizontal="center" vertical="center" textRotation="90"/>
    </xf>
    <xf numFmtId="0" fontId="6" fillId="2" borderId="4" xfId="0" applyFont="1" applyFill="1" applyBorder="1" applyAlignment="1">
      <alignment horizontal="center" vertical="center" textRotation="90"/>
    </xf>
    <xf numFmtId="0" fontId="6" fillId="3" borderId="6" xfId="0" applyFont="1" applyFill="1" applyBorder="1" applyAlignment="1">
      <alignment horizontal="center" vertical="center" textRotation="90"/>
    </xf>
    <xf numFmtId="0" fontId="6" fillId="4" borderId="6" xfId="0" applyFont="1" applyFill="1" applyBorder="1" applyAlignment="1">
      <alignment horizontal="center" vertical="center" textRotation="90"/>
    </xf>
    <xf numFmtId="185" fontId="7" fillId="0" borderId="0" xfId="0" applyNumberFormat="1" applyFont="1"/>
    <xf numFmtId="185" fontId="7" fillId="0" borderId="0" xfId="26" applyNumberFormat="1" applyFont="1" applyFill="1" applyBorder="1"/>
    <xf numFmtId="185" fontId="6" fillId="0" borderId="0" xfId="0" applyNumberFormat="1" applyFont="1"/>
    <xf numFmtId="186" fontId="7" fillId="0" borderId="7" xfId="26" applyNumberFormat="1" applyFont="1" applyFill="1" applyBorder="1"/>
    <xf numFmtId="0" fontId="7" fillId="0" borderId="7" xfId="0" applyFont="1" applyBorder="1" applyAlignment="1">
      <alignment horizontal="center"/>
    </xf>
    <xf numFmtId="185" fontId="9" fillId="2" borderId="0" xfId="5" applyNumberFormat="1" applyFont="1" applyFill="1" applyBorder="1"/>
    <xf numFmtId="185" fontId="7" fillId="3" borderId="0" xfId="5" applyNumberFormat="1" applyFont="1" applyFill="1" applyBorder="1"/>
    <xf numFmtId="185" fontId="7" fillId="4" borderId="0" xfId="5" applyNumberFormat="1" applyFont="1" applyFill="1" applyBorder="1"/>
    <xf numFmtId="185" fontId="6" fillId="0" borderId="0" xfId="5" applyNumberFormat="1" applyFont="1" applyFill="1" applyBorder="1"/>
    <xf numFmtId="186" fontId="7" fillId="2" borderId="7" xfId="5" applyNumberFormat="1" applyFont="1" applyFill="1" applyBorder="1"/>
    <xf numFmtId="187" fontId="7" fillId="2" borderId="7" xfId="5" applyNumberFormat="1" applyFont="1" applyFill="1" applyBorder="1"/>
    <xf numFmtId="0" fontId="7" fillId="0" borderId="8" xfId="0" applyFont="1" applyBorder="1" applyAlignment="1">
      <alignment horizontal="center"/>
    </xf>
    <xf numFmtId="185" fontId="10" fillId="0" borderId="8" xfId="5" applyNumberFormat="1" applyFont="1" applyBorder="1"/>
    <xf numFmtId="185" fontId="7" fillId="0" borderId="8" xfId="5" applyNumberFormat="1" applyFont="1" applyBorder="1"/>
    <xf numFmtId="0" fontId="11" fillId="0" borderId="0" xfId="0" applyFont="1" applyAlignment="1">
      <alignment horizontal="left" vertical="center"/>
    </xf>
    <xf numFmtId="0" fontId="11" fillId="0" borderId="0" xfId="0" applyFont="1"/>
    <xf numFmtId="186" fontId="7" fillId="0" borderId="0" xfId="0" applyNumberFormat="1" applyFont="1"/>
    <xf numFmtId="186" fontId="6" fillId="0" borderId="0" xfId="0" applyNumberFormat="1" applyFont="1"/>
    <xf numFmtId="186" fontId="7" fillId="0" borderId="7" xfId="0" applyNumberFormat="1" applyFont="1" applyBorder="1"/>
    <xf numFmtId="186" fontId="7" fillId="0" borderId="0" xfId="26" applyNumberFormat="1" applyFont="1" applyFill="1" applyBorder="1"/>
    <xf numFmtId="186" fontId="7" fillId="0" borderId="0" xfId="5" applyNumberFormat="1" applyFont="1" applyFill="1" applyBorder="1"/>
    <xf numFmtId="186" fontId="7" fillId="3" borderId="0" xfId="5" applyNumberFormat="1" applyFont="1" applyFill="1" applyBorder="1"/>
    <xf numFmtId="186" fontId="7" fillId="4" borderId="0" xfId="5" applyNumberFormat="1" applyFont="1" applyFill="1" applyBorder="1"/>
    <xf numFmtId="186" fontId="6" fillId="0" borderId="9" xfId="5" applyNumberFormat="1" applyFont="1" applyFill="1" applyBorder="1"/>
    <xf numFmtId="186" fontId="7" fillId="0" borderId="9" xfId="5" applyNumberFormat="1" applyFont="1" applyFill="1" applyBorder="1"/>
    <xf numFmtId="187" fontId="7" fillId="3" borderId="0" xfId="5" applyNumberFormat="1" applyFont="1" applyFill="1" applyBorder="1"/>
    <xf numFmtId="187" fontId="7" fillId="4" borderId="0" xfId="5" applyNumberFormat="1" applyFont="1" applyFill="1" applyBorder="1"/>
    <xf numFmtId="187" fontId="6" fillId="0" borderId="9" xfId="5" applyNumberFormat="1" applyFont="1" applyFill="1" applyBorder="1"/>
    <xf numFmtId="187" fontId="6" fillId="0" borderId="0" xfId="5" applyNumberFormat="1" applyFont="1" applyFill="1" applyBorder="1"/>
    <xf numFmtId="0" fontId="7" fillId="0" borderId="8" xfId="0" applyFont="1" applyBorder="1"/>
    <xf numFmtId="188" fontId="7" fillId="0" borderId="0" xfId="0" applyNumberFormat="1" applyFont="1"/>
    <xf numFmtId="0" fontId="12" fillId="0" borderId="0" xfId="0" applyFont="1"/>
    <xf numFmtId="0" fontId="13" fillId="0" borderId="0" xfId="0" applyFont="1"/>
    <xf numFmtId="2" fontId="0" fillId="0" borderId="0" xfId="0" applyNumberFormat="1"/>
    <xf numFmtId="0" fontId="17" fillId="0" borderId="0" xfId="0" applyFont="1" applyAlignment="1">
      <alignment horizontal="center" wrapText="1"/>
    </xf>
    <xf numFmtId="166" fontId="0" fillId="0" borderId="0" xfId="26" applyNumberFormat="1" applyFont="1"/>
    <xf numFmtId="170" fontId="7" fillId="0" borderId="0" xfId="0" applyNumberFormat="1" applyFont="1"/>
    <xf numFmtId="0" fontId="7" fillId="0" borderId="0" xfId="0" applyFont="1" applyAlignment="1">
      <alignment textRotation="90"/>
    </xf>
    <xf numFmtId="0" fontId="7" fillId="0" borderId="0" xfId="0" applyFont="1" applyAlignment="1">
      <alignment horizontal="right"/>
    </xf>
    <xf numFmtId="166" fontId="7" fillId="0" borderId="0" xfId="26" applyNumberFormat="1" applyFont="1" applyBorder="1"/>
    <xf numFmtId="185" fontId="7" fillId="0" borderId="0" xfId="5" applyNumberFormat="1" applyFont="1" applyBorder="1"/>
    <xf numFmtId="0" fontId="13" fillId="0" borderId="11" xfId="0" applyFont="1" applyBorder="1" applyAlignment="1">
      <alignment vertical="center"/>
    </xf>
    <xf numFmtId="0" fontId="23" fillId="4" borderId="17" xfId="0" applyFont="1" applyFill="1" applyBorder="1" applyAlignment="1">
      <alignment horizontal="center" vertical="center" textRotation="90" wrapText="1"/>
    </xf>
    <xf numFmtId="0" fontId="24" fillId="0" borderId="11" xfId="0" applyFont="1" applyBorder="1"/>
    <xf numFmtId="0" fontId="7" fillId="0" borderId="13" xfId="0" applyFont="1" applyBorder="1"/>
    <xf numFmtId="0" fontId="7" fillId="0" borderId="17" xfId="0" applyFont="1" applyBorder="1"/>
    <xf numFmtId="0" fontId="23" fillId="4" borderId="17" xfId="0" applyFont="1" applyFill="1" applyBorder="1" applyAlignment="1">
      <alignment horizontal="center" vertical="center" textRotation="90"/>
    </xf>
    <xf numFmtId="0" fontId="25" fillId="0" borderId="7" xfId="0" applyFont="1" applyBorder="1"/>
    <xf numFmtId="0" fontId="25" fillId="0" borderId="9" xfId="0" applyFont="1" applyBorder="1" applyAlignment="1">
      <alignment horizontal="center"/>
    </xf>
    <xf numFmtId="175" fontId="25" fillId="0" borderId="9" xfId="5" applyNumberFormat="1" applyFont="1" applyFill="1" applyBorder="1"/>
    <xf numFmtId="175" fontId="25" fillId="0" borderId="18" xfId="5" applyNumberFormat="1" applyFont="1" applyFill="1" applyBorder="1"/>
    <xf numFmtId="0" fontId="25" fillId="0" borderId="0" xfId="0" applyFont="1" applyAlignment="1">
      <alignment horizontal="center"/>
    </xf>
    <xf numFmtId="0" fontId="25"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8" xfId="0" applyNumberFormat="1" applyBorder="1"/>
    <xf numFmtId="180" fontId="0" fillId="0" borderId="7" xfId="0" applyNumberFormat="1" applyBorder="1"/>
    <xf numFmtId="180" fontId="23" fillId="0" borderId="0" xfId="0" applyNumberFormat="1" applyFont="1"/>
    <xf numFmtId="180" fontId="0" fillId="0" borderId="10" xfId="0" applyNumberFormat="1" applyBorder="1"/>
    <xf numFmtId="0" fontId="13" fillId="9" borderId="17" xfId="0" applyFont="1" applyFill="1" applyBorder="1" applyAlignment="1">
      <alignment horizontal="center" vertical="center" textRotation="90" wrapText="1"/>
    </xf>
    <xf numFmtId="0" fontId="26" fillId="0" borderId="11" xfId="0" applyFont="1" applyBorder="1"/>
    <xf numFmtId="0" fontId="13" fillId="9" borderId="17" xfId="0" applyFont="1" applyFill="1" applyBorder="1" applyAlignment="1">
      <alignment horizontal="center" vertical="center" textRotation="90"/>
    </xf>
    <xf numFmtId="185" fontId="13" fillId="0" borderId="18" xfId="0" applyNumberFormat="1" applyFont="1" applyBorder="1"/>
    <xf numFmtId="0" fontId="12" fillId="0" borderId="0" xfId="0" applyFont="1" applyAlignment="1">
      <alignment vertical="center"/>
    </xf>
    <xf numFmtId="0" fontId="13" fillId="2" borderId="17" xfId="0" applyFont="1" applyFill="1" applyBorder="1" applyAlignment="1">
      <alignment horizontal="center" vertical="center"/>
    </xf>
    <xf numFmtId="0" fontId="13" fillId="2" borderId="17" xfId="0" applyFont="1" applyFill="1" applyBorder="1" applyAlignment="1">
      <alignment horizontal="center" vertical="center" wrapText="1"/>
    </xf>
    <xf numFmtId="0" fontId="13" fillId="0" borderId="13" xfId="0" applyFont="1" applyBorder="1" applyAlignment="1">
      <alignment vertical="center"/>
    </xf>
    <xf numFmtId="0" fontId="13" fillId="0" borderId="0" xfId="0" applyFont="1" applyAlignment="1">
      <alignment vertical="center"/>
    </xf>
    <xf numFmtId="0" fontId="7" fillId="0" borderId="0" xfId="0" applyFont="1" applyAlignment="1">
      <alignment vertical="center"/>
    </xf>
    <xf numFmtId="179" fontId="0" fillId="0" borderId="9" xfId="5" applyNumberFormat="1" applyFont="1" applyFill="1" applyBorder="1"/>
    <xf numFmtId="179" fontId="0" fillId="0" borderId="18" xfId="5" applyNumberFormat="1" applyFont="1" applyFill="1" applyBorder="1"/>
    <xf numFmtId="0" fontId="7" fillId="0" borderId="9" xfId="0" applyFont="1" applyBorder="1"/>
    <xf numFmtId="0" fontId="0" fillId="0" borderId="9" xfId="0" applyBorder="1"/>
    <xf numFmtId="0" fontId="6" fillId="0" borderId="13" xfId="0" applyFont="1" applyBorder="1" applyAlignment="1">
      <alignment vertical="center"/>
    </xf>
    <xf numFmtId="0" fontId="6" fillId="0" borderId="0" xfId="0" applyFont="1" applyAlignment="1">
      <alignment vertical="center"/>
    </xf>
    <xf numFmtId="185" fontId="13" fillId="0" borderId="9" xfId="0" applyNumberFormat="1" applyFont="1" applyBorder="1"/>
    <xf numFmtId="0" fontId="7" fillId="0" borderId="7" xfId="0" applyFont="1" applyBorder="1"/>
    <xf numFmtId="0" fontId="13" fillId="6" borderId="23" xfId="0" applyFont="1" applyFill="1" applyBorder="1" applyAlignment="1">
      <alignment horizontal="center" vertical="center" textRotation="90"/>
    </xf>
    <xf numFmtId="0" fontId="13" fillId="10" borderId="24" xfId="0" applyFont="1" applyFill="1" applyBorder="1" applyAlignment="1">
      <alignment horizontal="center" vertical="center" textRotation="90"/>
    </xf>
    <xf numFmtId="0" fontId="13" fillId="4" borderId="24" xfId="0" applyFont="1" applyFill="1" applyBorder="1" applyAlignment="1">
      <alignment horizontal="center" vertical="center" textRotation="90"/>
    </xf>
    <xf numFmtId="0" fontId="23" fillId="0" borderId="25" xfId="0" applyFont="1" applyBorder="1" applyAlignment="1">
      <alignment horizontal="center" vertical="center" textRotation="90" wrapText="1"/>
    </xf>
    <xf numFmtId="0" fontId="23" fillId="11" borderId="25" xfId="0" applyFont="1" applyFill="1" applyBorder="1" applyAlignment="1">
      <alignment horizontal="center" vertical="center" textRotation="90"/>
    </xf>
    <xf numFmtId="0" fontId="27" fillId="0" borderId="11" xfId="0" applyFont="1" applyBorder="1"/>
    <xf numFmtId="0" fontId="23" fillId="11" borderId="25" xfId="0" applyFont="1" applyFill="1" applyBorder="1" applyAlignment="1">
      <alignment horizontal="center" vertical="center" textRotation="90" wrapText="1"/>
    </xf>
    <xf numFmtId="0" fontId="23" fillId="11" borderId="26" xfId="0" applyFont="1" applyFill="1" applyBorder="1" applyAlignment="1">
      <alignment horizontal="center" vertical="center" textRotation="90" wrapText="1"/>
    </xf>
    <xf numFmtId="0" fontId="13" fillId="6" borderId="27" xfId="0" applyFont="1" applyFill="1" applyBorder="1" applyAlignment="1">
      <alignment horizontal="center" vertical="center" textRotation="90"/>
    </xf>
    <xf numFmtId="0" fontId="13" fillId="10" borderId="27" xfId="0" applyFont="1" applyFill="1" applyBorder="1" applyAlignment="1">
      <alignment horizontal="center" vertical="center" textRotation="90"/>
    </xf>
    <xf numFmtId="0" fontId="13" fillId="4" borderId="27" xfId="0" applyFont="1" applyFill="1" applyBorder="1" applyAlignment="1">
      <alignment horizontal="center" vertical="center" textRotation="90"/>
    </xf>
    <xf numFmtId="0" fontId="13" fillId="0" borderId="27" xfId="0" applyFont="1" applyBorder="1" applyAlignment="1">
      <alignment horizontal="center" vertical="center" textRotation="90"/>
    </xf>
    <xf numFmtId="0" fontId="23" fillId="11" borderId="28" xfId="0" applyFont="1" applyFill="1" applyBorder="1" applyAlignment="1">
      <alignment horizontal="center" vertical="center" textRotation="90" wrapText="1"/>
    </xf>
    <xf numFmtId="0" fontId="23" fillId="0" borderId="0" xfId="0" applyFont="1"/>
    <xf numFmtId="0" fontId="23" fillId="4" borderId="13" xfId="0" applyFont="1" applyFill="1" applyBorder="1" applyAlignment="1">
      <alignment horizontal="center" vertical="center" textRotation="90" wrapText="1"/>
    </xf>
    <xf numFmtId="0" fontId="23" fillId="4" borderId="13" xfId="0" applyFont="1" applyFill="1" applyBorder="1" applyAlignment="1">
      <alignment horizontal="center" vertical="center" textRotation="90"/>
    </xf>
    <xf numFmtId="166" fontId="7" fillId="0" borderId="0" xfId="26" applyNumberFormat="1" applyFont="1" applyFill="1" applyBorder="1"/>
    <xf numFmtId="166" fontId="7" fillId="0" borderId="0" xfId="26" applyNumberFormat="1" applyFont="1" applyFill="1"/>
    <xf numFmtId="175" fontId="14" fillId="0" borderId="18" xfId="5" applyNumberFormat="1" applyFont="1" applyFill="1" applyBorder="1"/>
    <xf numFmtId="175" fontId="14" fillId="0" borderId="9" xfId="5" applyNumberFormat="1" applyFont="1" applyFill="1" applyBorder="1"/>
    <xf numFmtId="175" fontId="0" fillId="0" borderId="18"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0" fontId="28" fillId="0" borderId="11" xfId="0" applyFont="1" applyBorder="1"/>
    <xf numFmtId="180" fontId="21" fillId="0" borderId="18" xfId="0" applyNumberFormat="1" applyFont="1" applyBorder="1"/>
    <xf numFmtId="180" fontId="21" fillId="0" borderId="9" xfId="0" applyNumberFormat="1" applyFont="1" applyBorder="1"/>
    <xf numFmtId="180" fontId="21" fillId="0" borderId="7" xfId="0" applyNumberFormat="1" applyFont="1" applyBorder="1"/>
    <xf numFmtId="180" fontId="0" fillId="0" borderId="8" xfId="0" applyNumberFormat="1" applyBorder="1"/>
    <xf numFmtId="180" fontId="23" fillId="0" borderId="9" xfId="0" applyNumberFormat="1" applyFont="1" applyBorder="1"/>
    <xf numFmtId="180" fontId="23" fillId="0" borderId="17" xfId="0" applyNumberFormat="1" applyFont="1" applyBorder="1"/>
    <xf numFmtId="170" fontId="0" fillId="0" borderId="18" xfId="0" applyNumberFormat="1" applyBorder="1" applyAlignment="1">
      <alignment horizontal="right"/>
    </xf>
    <xf numFmtId="170" fontId="0" fillId="0" borderId="9" xfId="0" applyNumberFormat="1" applyBorder="1" applyAlignment="1">
      <alignment horizontal="right"/>
    </xf>
    <xf numFmtId="180" fontId="0" fillId="0" borderId="0" xfId="0" applyNumberFormat="1"/>
    <xf numFmtId="170" fontId="0" fillId="0" borderId="7" xfId="0" applyNumberFormat="1" applyBorder="1" applyAlignment="1">
      <alignment horizontal="right"/>
    </xf>
    <xf numFmtId="170" fontId="0" fillId="0" borderId="0" xfId="0" applyNumberFormat="1" applyAlignment="1">
      <alignment horizontal="right"/>
    </xf>
    <xf numFmtId="170" fontId="0" fillId="0" borderId="18" xfId="0" applyNumberFormat="1" applyBorder="1"/>
    <xf numFmtId="170" fontId="0" fillId="0" borderId="7" xfId="0" applyNumberFormat="1" applyBorder="1"/>
    <xf numFmtId="170" fontId="0" fillId="0" borderId="0" xfId="0" applyNumberFormat="1"/>
    <xf numFmtId="0" fontId="13" fillId="9" borderId="13" xfId="0" applyFont="1" applyFill="1" applyBorder="1" applyAlignment="1">
      <alignment horizontal="center" vertical="center" textRotation="90" wrapText="1"/>
    </xf>
    <xf numFmtId="0" fontId="13" fillId="9" borderId="13" xfId="0" applyFont="1" applyFill="1" applyBorder="1" applyAlignment="1">
      <alignment horizontal="center" vertical="center" textRotation="90"/>
    </xf>
    <xf numFmtId="0" fontId="7" fillId="0" borderId="16" xfId="0" applyFont="1" applyBorder="1"/>
    <xf numFmtId="0" fontId="6" fillId="0" borderId="13" xfId="0" applyFont="1" applyBorder="1"/>
    <xf numFmtId="185" fontId="14" fillId="0" borderId="18" xfId="5" applyNumberFormat="1" applyFont="1" applyFill="1" applyBorder="1"/>
    <xf numFmtId="185" fontId="14" fillId="0" borderId="9" xfId="5" applyNumberFormat="1" applyFont="1" applyFill="1" applyBorder="1"/>
    <xf numFmtId="185" fontId="14" fillId="0" borderId="7" xfId="5" applyNumberFormat="1" applyFont="1" applyFill="1" applyBorder="1"/>
    <xf numFmtId="185" fontId="13" fillId="0" borderId="18" xfId="5" applyNumberFormat="1" applyFont="1" applyFill="1" applyBorder="1"/>
    <xf numFmtId="185" fontId="13" fillId="0" borderId="9" xfId="5" applyNumberFormat="1" applyFont="1" applyFill="1" applyBorder="1"/>
    <xf numFmtId="185" fontId="13" fillId="0" borderId="13" xfId="0" applyNumberFormat="1" applyFont="1" applyBorder="1"/>
    <xf numFmtId="0" fontId="0" fillId="0" borderId="0" xfId="0" applyAlignment="1">
      <alignment vertical="center"/>
    </xf>
    <xf numFmtId="0" fontId="13" fillId="2" borderId="13" xfId="0" applyFont="1" applyFill="1" applyBorder="1" applyAlignment="1">
      <alignment horizontal="center" vertical="center"/>
    </xf>
    <xf numFmtId="185" fontId="0" fillId="0" borderId="0" xfId="5" applyNumberFormat="1" applyFont="1" applyFill="1" applyBorder="1"/>
    <xf numFmtId="0" fontId="23" fillId="0" borderId="0" xfId="0" applyFont="1" applyAlignment="1">
      <alignment vertical="center"/>
    </xf>
    <xf numFmtId="0" fontId="13" fillId="2" borderId="13" xfId="0" applyFont="1" applyFill="1" applyBorder="1" applyAlignment="1">
      <alignment horizontal="center" vertical="center" wrapText="1"/>
    </xf>
    <xf numFmtId="0" fontId="29" fillId="2" borderId="17" xfId="0" applyFont="1" applyFill="1" applyBorder="1" applyAlignment="1">
      <alignment horizontal="center" vertical="center"/>
    </xf>
    <xf numFmtId="0" fontId="23" fillId="0" borderId="13" xfId="0" applyFont="1" applyBorder="1" applyAlignment="1">
      <alignment vertical="center"/>
    </xf>
    <xf numFmtId="0" fontId="0" fillId="0" borderId="17" xfId="0" applyBorder="1"/>
    <xf numFmtId="179" fontId="13" fillId="0" borderId="9" xfId="5" applyNumberFormat="1" applyFont="1" applyFill="1" applyBorder="1"/>
    <xf numFmtId="179" fontId="13" fillId="0" borderId="18" xfId="5" applyNumberFormat="1" applyFont="1" applyFill="1" applyBorder="1"/>
    <xf numFmtId="185" fontId="0" fillId="0" borderId="18" xfId="5" applyNumberFormat="1" applyFont="1" applyFill="1" applyBorder="1"/>
    <xf numFmtId="185" fontId="0" fillId="0" borderId="9" xfId="5" applyNumberFormat="1" applyFont="1" applyFill="1" applyBorder="1"/>
    <xf numFmtId="185" fontId="21" fillId="0" borderId="18" xfId="5" applyNumberFormat="1" applyFont="1" applyFill="1" applyBorder="1"/>
    <xf numFmtId="185" fontId="0" fillId="0" borderId="7" xfId="5" applyNumberFormat="1" applyFont="1" applyFill="1" applyBorder="1"/>
    <xf numFmtId="170" fontId="0" fillId="0" borderId="9" xfId="0" applyNumberFormat="1" applyBorder="1"/>
    <xf numFmtId="185" fontId="21" fillId="0" borderId="7" xfId="5" applyNumberFormat="1" applyFont="1" applyFill="1" applyBorder="1"/>
    <xf numFmtId="9" fontId="0" fillId="0" borderId="8" xfId="26" applyFont="1" applyBorder="1"/>
    <xf numFmtId="0" fontId="29" fillId="2" borderId="17" xfId="0" applyFont="1" applyFill="1" applyBorder="1" applyAlignment="1">
      <alignment horizontal="center"/>
    </xf>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0" fontId="31" fillId="0" borderId="0" xfId="0" applyNumberFormat="1" applyFont="1"/>
    <xf numFmtId="170" fontId="30" fillId="0" borderId="0" xfId="0" applyNumberFormat="1" applyFont="1" applyAlignment="1">
      <alignment horizontal="center" wrapText="1" readingOrder="1"/>
    </xf>
    <xf numFmtId="0" fontId="32" fillId="0" borderId="0" xfId="0" applyFont="1" applyAlignment="1">
      <alignment horizontal="left" wrapText="1" readingOrder="1"/>
    </xf>
    <xf numFmtId="0" fontId="13" fillId="6" borderId="24" xfId="0" applyFont="1" applyFill="1" applyBorder="1" applyAlignment="1">
      <alignment horizontal="center" vertical="center" textRotation="90"/>
    </xf>
    <xf numFmtId="0" fontId="13" fillId="10" borderId="32" xfId="0" applyFont="1" applyFill="1" applyBorder="1" applyAlignment="1">
      <alignment horizontal="center" vertical="center" textRotation="90"/>
    </xf>
    <xf numFmtId="0" fontId="13" fillId="4" borderId="32" xfId="0" applyFont="1" applyFill="1" applyBorder="1" applyAlignment="1">
      <alignment horizontal="center" vertical="center" textRotation="90"/>
    </xf>
    <xf numFmtId="0" fontId="13" fillId="0" borderId="32" xfId="0" applyFont="1" applyBorder="1" applyAlignment="1">
      <alignment horizontal="center" vertical="center" textRotation="90"/>
    </xf>
    <xf numFmtId="185" fontId="13" fillId="0" borderId="7" xfId="0" applyNumberFormat="1" applyFont="1" applyBorder="1"/>
    <xf numFmtId="0" fontId="13" fillId="0" borderId="13" xfId="0" applyFont="1" applyBorder="1"/>
    <xf numFmtId="0" fontId="13" fillId="6" borderId="32" xfId="0" applyFont="1" applyFill="1" applyBorder="1" applyAlignment="1">
      <alignment horizontal="center" vertical="center" textRotation="90"/>
    </xf>
    <xf numFmtId="0" fontId="13" fillId="0" borderId="24" xfId="0" applyFont="1" applyBorder="1" applyAlignment="1">
      <alignment horizontal="center" vertical="center" textRotation="90"/>
    </xf>
    <xf numFmtId="187" fontId="13" fillId="0" borderId="18" xfId="5" applyNumberFormat="1" applyFont="1" applyFill="1" applyBorder="1" applyAlignment="1">
      <alignment horizontal="center"/>
    </xf>
    <xf numFmtId="187" fontId="13" fillId="0" borderId="9" xfId="5" applyNumberFormat="1" applyFont="1" applyFill="1" applyBorder="1"/>
    <xf numFmtId="187" fontId="13" fillId="0" borderId="18" xfId="5" applyNumberFormat="1" applyFont="1" applyFill="1" applyBorder="1"/>
    <xf numFmtId="0" fontId="13" fillId="0" borderId="4" xfId="0" applyFont="1" applyBorder="1" applyAlignment="1">
      <alignment horizontal="center" vertical="center" textRotation="90"/>
    </xf>
    <xf numFmtId="0" fontId="13" fillId="0" borderId="6" xfId="0" applyFont="1" applyBorder="1" applyAlignment="1">
      <alignment horizontal="center" vertical="center" textRotation="90"/>
    </xf>
    <xf numFmtId="0" fontId="23" fillId="0" borderId="11" xfId="0" applyFont="1" applyBorder="1" applyAlignment="1">
      <alignment vertical="center"/>
    </xf>
    <xf numFmtId="0" fontId="23" fillId="6" borderId="32" xfId="0" applyFont="1" applyFill="1" applyBorder="1" applyAlignment="1">
      <alignment horizontal="center" vertical="center" textRotation="90"/>
    </xf>
    <xf numFmtId="0" fontId="23" fillId="10" borderId="24" xfId="0" applyFont="1" applyFill="1" applyBorder="1" applyAlignment="1">
      <alignment horizontal="center" vertical="center" textRotation="90"/>
    </xf>
    <xf numFmtId="0" fontId="23" fillId="4" borderId="24" xfId="0" applyFont="1" applyFill="1" applyBorder="1" applyAlignment="1">
      <alignment horizontal="center" vertical="center" textRotation="90"/>
    </xf>
    <xf numFmtId="185" fontId="0" fillId="6" borderId="18" xfId="5" applyNumberFormat="1" applyFont="1" applyFill="1" applyBorder="1"/>
    <xf numFmtId="185" fontId="0" fillId="10" borderId="18" xfId="5" applyNumberFormat="1" applyFont="1" applyFill="1" applyBorder="1"/>
    <xf numFmtId="185" fontId="0" fillId="4" borderId="18" xfId="0" applyNumberFormat="1" applyFill="1" applyBorder="1"/>
    <xf numFmtId="185" fontId="23" fillId="0" borderId="18" xfId="0" applyNumberFormat="1" applyFont="1" applyBorder="1"/>
    <xf numFmtId="185" fontId="0" fillId="0" borderId="18" xfId="0" applyNumberFormat="1" applyBorder="1"/>
    <xf numFmtId="185" fontId="0" fillId="6"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27" fillId="0" borderId="0" xfId="0" applyFont="1"/>
    <xf numFmtId="0" fontId="0" fillId="0" borderId="22" xfId="0" applyBorder="1"/>
    <xf numFmtId="0" fontId="23" fillId="0" borderId="24" xfId="0" applyFont="1" applyBorder="1" applyAlignment="1">
      <alignment horizontal="center" vertical="center" textRotation="90" wrapText="1"/>
    </xf>
    <xf numFmtId="0" fontId="23" fillId="6" borderId="27" xfId="0" applyFont="1" applyFill="1" applyBorder="1" applyAlignment="1">
      <alignment horizontal="center" vertical="center" textRotation="90"/>
    </xf>
    <xf numFmtId="0" fontId="23" fillId="10" borderId="35" xfId="0" applyFont="1" applyFill="1" applyBorder="1" applyAlignment="1">
      <alignment horizontal="center" vertical="center" textRotation="90"/>
    </xf>
    <xf numFmtId="0" fontId="23" fillId="4" borderId="27" xfId="0" applyFont="1" applyFill="1" applyBorder="1" applyAlignment="1">
      <alignment horizontal="center" vertical="center" textRotation="90"/>
    </xf>
    <xf numFmtId="0" fontId="23" fillId="0" borderId="35" xfId="0" applyFont="1" applyBorder="1" applyAlignment="1">
      <alignment horizontal="center" vertical="center" textRotation="90"/>
    </xf>
    <xf numFmtId="0" fontId="23" fillId="0" borderId="27" xfId="0" applyFont="1" applyBorder="1" applyAlignment="1">
      <alignment horizontal="center" vertical="center" textRotation="90" wrapText="1"/>
    </xf>
    <xf numFmtId="187" fontId="0" fillId="6" borderId="18" xfId="5" applyNumberFormat="1" applyFont="1" applyFill="1" applyBorder="1"/>
    <xf numFmtId="187" fontId="0" fillId="10" borderId="9" xfId="5" applyNumberFormat="1" applyFont="1" applyFill="1" applyBorder="1"/>
    <xf numFmtId="187" fontId="0" fillId="4" borderId="18" xfId="5" applyNumberFormat="1" applyFont="1" applyFill="1" applyBorder="1"/>
    <xf numFmtId="187" fontId="23" fillId="0" borderId="9" xfId="5" applyNumberFormat="1" applyFont="1" applyFill="1" applyBorder="1"/>
    <xf numFmtId="187" fontId="0" fillId="10" borderId="18" xfId="5" applyNumberFormat="1" applyFont="1" applyFill="1" applyBorder="1"/>
    <xf numFmtId="187" fontId="0" fillId="4" borderId="9" xfId="5" applyNumberFormat="1" applyFont="1" applyFill="1" applyBorder="1"/>
    <xf numFmtId="187" fontId="23" fillId="0" borderId="18" xfId="5" applyNumberFormat="1" applyFont="1" applyFill="1" applyBorder="1"/>
    <xf numFmtId="185" fontId="23" fillId="0" borderId="0" xfId="0" applyNumberFormat="1" applyFont="1"/>
    <xf numFmtId="0" fontId="0" fillId="0" borderId="13" xfId="0" applyBorder="1"/>
    <xf numFmtId="188" fontId="0" fillId="0" borderId="0" xfId="0" applyNumberFormat="1"/>
    <xf numFmtId="180" fontId="25" fillId="0" borderId="18" xfId="0" applyNumberFormat="1" applyFont="1" applyBorder="1"/>
    <xf numFmtId="180" fontId="25" fillId="0" borderId="9" xfId="0" applyNumberFormat="1" applyFont="1" applyBorder="1"/>
    <xf numFmtId="0" fontId="25" fillId="0" borderId="9" xfId="0" applyFont="1" applyBorder="1"/>
    <xf numFmtId="180" fontId="8" fillId="0" borderId="18" xfId="0" applyNumberFormat="1" applyFont="1" applyBorder="1"/>
    <xf numFmtId="0" fontId="7" fillId="0" borderId="11" xfId="0" applyFont="1" applyBorder="1"/>
    <xf numFmtId="0" fontId="8" fillId="0" borderId="11" xfId="0" applyFont="1" applyBorder="1" applyAlignment="1">
      <alignment vertical="center"/>
    </xf>
    <xf numFmtId="185" fontId="25" fillId="0" borderId="10" xfId="5" applyNumberFormat="1" applyFont="1" applyFill="1" applyBorder="1"/>
    <xf numFmtId="185" fontId="25" fillId="0" borderId="18" xfId="5" applyNumberFormat="1" applyFont="1" applyFill="1" applyBorder="1"/>
    <xf numFmtId="185" fontId="25" fillId="0" borderId="9" xfId="5" applyNumberFormat="1" applyFont="1" applyFill="1" applyBorder="1"/>
    <xf numFmtId="185" fontId="25" fillId="0" borderId="18" xfId="0" applyNumberFormat="1" applyFont="1" applyBorder="1"/>
    <xf numFmtId="185" fontId="25" fillId="0" borderId="7" xfId="5" applyNumberFormat="1" applyFont="1" applyFill="1" applyBorder="1"/>
    <xf numFmtId="0" fontId="11" fillId="0" borderId="11" xfId="0" applyFont="1" applyBorder="1"/>
    <xf numFmtId="0" fontId="25" fillId="0" borderId="13" xfId="0" applyFont="1" applyBorder="1" applyAlignment="1">
      <alignment vertical="center"/>
    </xf>
    <xf numFmtId="185" fontId="8" fillId="0" borderId="18" xfId="0" applyNumberFormat="1" applyFont="1" applyBorder="1"/>
    <xf numFmtId="0" fontId="23" fillId="6" borderId="24" xfId="0" applyFont="1" applyFill="1" applyBorder="1" applyAlignment="1">
      <alignment horizontal="center" vertical="center" textRotation="90"/>
    </xf>
    <xf numFmtId="0" fontId="23" fillId="4" borderId="33" xfId="0" applyFont="1" applyFill="1" applyBorder="1" applyAlignment="1">
      <alignment horizontal="center" vertical="center" textRotation="90"/>
    </xf>
    <xf numFmtId="0" fontId="23" fillId="3" borderId="25" xfId="0" applyFont="1" applyFill="1" applyBorder="1" applyAlignment="1">
      <alignment horizontal="center" vertical="center" textRotation="90" wrapText="1"/>
    </xf>
    <xf numFmtId="0" fontId="0" fillId="11" borderId="9" xfId="0" applyFill="1" applyBorder="1" applyAlignment="1">
      <alignment horizontal="center"/>
    </xf>
    <xf numFmtId="185" fontId="23" fillId="3" borderId="18" xfId="0" applyNumberFormat="1" applyFont="1" applyFill="1" applyBorder="1"/>
    <xf numFmtId="185" fontId="0" fillId="11" borderId="18" xfId="0" applyNumberFormat="1" applyFill="1" applyBorder="1"/>
    <xf numFmtId="185" fontId="23" fillId="11" borderId="18" xfId="0" applyNumberFormat="1" applyFont="1" applyFill="1" applyBorder="1"/>
    <xf numFmtId="185" fontId="0" fillId="4" borderId="7" xfId="0" applyNumberFormat="1" applyFill="1" applyBorder="1"/>
    <xf numFmtId="185" fontId="0" fillId="4" borderId="9" xfId="0" applyNumberFormat="1" applyFill="1" applyBorder="1"/>
    <xf numFmtId="43" fontId="0" fillId="0" borderId="0" xfId="0" applyNumberFormat="1"/>
    <xf numFmtId="0" fontId="23" fillId="12" borderId="25" xfId="0" applyFont="1" applyFill="1" applyBorder="1" applyAlignment="1">
      <alignment horizontal="center" vertical="center" textRotation="90" wrapText="1"/>
    </xf>
    <xf numFmtId="0" fontId="23" fillId="6" borderId="21" xfId="0" applyFont="1" applyFill="1" applyBorder="1" applyAlignment="1">
      <alignment horizontal="center" vertical="center" textRotation="90"/>
    </xf>
    <xf numFmtId="0" fontId="23" fillId="10" borderId="34" xfId="0" applyFont="1" applyFill="1" applyBorder="1" applyAlignment="1">
      <alignment horizontal="center" vertical="center" textRotation="90"/>
    </xf>
    <xf numFmtId="0" fontId="23" fillId="4" borderId="31" xfId="0" applyFont="1" applyFill="1" applyBorder="1" applyAlignment="1">
      <alignment horizontal="center" vertical="center" textRotation="90"/>
    </xf>
    <xf numFmtId="0" fontId="23" fillId="3" borderId="34" xfId="0" applyFont="1" applyFill="1" applyBorder="1" applyAlignment="1">
      <alignment horizontal="center" vertical="center" textRotation="90" wrapText="1"/>
    </xf>
    <xf numFmtId="185" fontId="23" fillId="12" borderId="18" xfId="0" applyNumberFormat="1" applyFont="1" applyFill="1" applyBorder="1"/>
    <xf numFmtId="187" fontId="0" fillId="3" borderId="9" xfId="5" applyNumberFormat="1" applyFont="1" applyFill="1" applyBorder="1"/>
    <xf numFmtId="187" fontId="0" fillId="3" borderId="18" xfId="5" applyNumberFormat="1" applyFont="1" applyFill="1" applyBorder="1"/>
    <xf numFmtId="185" fontId="0" fillId="10" borderId="9" xfId="5" applyNumberFormat="1" applyFont="1" applyFill="1" applyBorder="1"/>
    <xf numFmtId="185" fontId="0" fillId="4" borderId="18" xfId="5" applyNumberFormat="1" applyFont="1" applyFill="1" applyBorder="1"/>
    <xf numFmtId="0" fontId="6" fillId="0" borderId="38" xfId="0" applyFont="1" applyBorder="1" applyAlignment="1">
      <alignment horizontal="left"/>
    </xf>
    <xf numFmtId="0" fontId="15" fillId="0" borderId="0" xfId="1964" applyFont="1" applyAlignment="1">
      <alignment textRotation="90" wrapText="1"/>
    </xf>
    <xf numFmtId="0" fontId="0" fillId="0" borderId="0" xfId="0" applyAlignment="1">
      <alignment textRotation="90"/>
    </xf>
    <xf numFmtId="0" fontId="15" fillId="0" borderId="0" xfId="1964" applyFont="1" applyAlignment="1">
      <alignment horizontal="center" textRotation="90" wrapText="1"/>
    </xf>
    <xf numFmtId="0" fontId="0" fillId="13" borderId="0" xfId="0" applyFill="1" applyAlignment="1">
      <alignment horizontal="center"/>
    </xf>
    <xf numFmtId="1" fontId="0" fillId="0" borderId="0" xfId="0" applyNumberFormat="1" applyAlignment="1">
      <alignment horizontal="center"/>
    </xf>
    <xf numFmtId="185" fontId="7" fillId="0" borderId="0" xfId="5" applyNumberFormat="1" applyFont="1"/>
    <xf numFmtId="0" fontId="0" fillId="0" borderId="10" xfId="0" applyBorder="1"/>
    <xf numFmtId="43" fontId="7" fillId="0" borderId="0" xfId="5" applyFont="1"/>
    <xf numFmtId="170" fontId="7" fillId="0" borderId="0" xfId="5" applyNumberFormat="1" applyFont="1"/>
    <xf numFmtId="0" fontId="7" fillId="0" borderId="15" xfId="0" applyFont="1" applyBorder="1"/>
    <xf numFmtId="0" fontId="7" fillId="0" borderId="19" xfId="0" applyFont="1" applyBorder="1"/>
    <xf numFmtId="0" fontId="7" fillId="0" borderId="0" xfId="0" applyFont="1" applyAlignment="1">
      <alignment textRotation="90" wrapText="1"/>
    </xf>
    <xf numFmtId="170" fontId="19" fillId="0" borderId="0" xfId="5" applyNumberFormat="1" applyFont="1"/>
    <xf numFmtId="0" fontId="9" fillId="0" borderId="0" xfId="1964" applyFont="1" applyAlignment="1">
      <alignment textRotation="90" wrapText="1"/>
    </xf>
    <xf numFmtId="0" fontId="8" fillId="0" borderId="38" xfId="0" applyFont="1" applyBorder="1" applyAlignment="1">
      <alignment horizontal="center"/>
    </xf>
    <xf numFmtId="0" fontId="23" fillId="0" borderId="39" xfId="0" applyFont="1" applyBorder="1"/>
    <xf numFmtId="0" fontId="0" fillId="0" borderId="40" xfId="0" applyBorder="1"/>
    <xf numFmtId="0" fontId="0" fillId="0" borderId="41" xfId="0" applyBorder="1"/>
    <xf numFmtId="0" fontId="0" fillId="0" borderId="42" xfId="0" applyBorder="1"/>
    <xf numFmtId="0" fontId="0" fillId="0" borderId="38" xfId="0" applyBorder="1"/>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xf numFmtId="0" fontId="0" fillId="4" borderId="0" xfId="0" applyFill="1"/>
    <xf numFmtId="170" fontId="0" fillId="4" borderId="0" xfId="0" applyNumberFormat="1" applyFill="1"/>
    <xf numFmtId="0" fontId="20" fillId="0" borderId="0" xfId="0" applyFont="1"/>
    <xf numFmtId="0" fontId="0" fillId="0" borderId="49" xfId="0" applyBorder="1"/>
    <xf numFmtId="0" fontId="0" fillId="0" borderId="50" xfId="0" applyBorder="1"/>
    <xf numFmtId="0" fontId="0" fillId="12" borderId="51" xfId="0" applyFill="1" applyBorder="1"/>
    <xf numFmtId="0" fontId="0" fillId="12" borderId="52" xfId="0" applyFill="1" applyBorder="1"/>
    <xf numFmtId="0" fontId="0" fillId="0" borderId="53" xfId="0" applyBorder="1"/>
    <xf numFmtId="0" fontId="35" fillId="12" borderId="54" xfId="0" applyFont="1" applyFill="1" applyBorder="1" applyAlignment="1">
      <alignment horizontal="right" vertical="center"/>
    </xf>
    <xf numFmtId="0" fontId="0" fillId="12" borderId="55" xfId="0" applyFill="1" applyBorder="1"/>
    <xf numFmtId="0" fontId="7" fillId="14" borderId="0" xfId="0" applyFont="1" applyFill="1"/>
    <xf numFmtId="0" fontId="8" fillId="0" borderId="0" xfId="0" applyFont="1" applyAlignment="1">
      <alignment vertical="center"/>
    </xf>
    <xf numFmtId="0" fontId="6" fillId="0" borderId="56" xfId="0" applyFont="1" applyBorder="1"/>
    <xf numFmtId="0" fontId="6" fillId="0" borderId="13" xfId="0" applyFont="1" applyBorder="1" applyAlignment="1">
      <alignment horizontal="center" textRotation="90"/>
    </xf>
    <xf numFmtId="186" fontId="7" fillId="2" borderId="0" xfId="5" applyNumberFormat="1" applyFont="1" applyFill="1" applyBorder="1"/>
    <xf numFmtId="186" fontId="7" fillId="2" borderId="18" xfId="5" applyNumberFormat="1" applyFont="1" applyFill="1" applyBorder="1"/>
    <xf numFmtId="186" fontId="7" fillId="2" borderId="0" xfId="0" applyNumberFormat="1" applyFont="1" applyFill="1"/>
    <xf numFmtId="186" fontId="7" fillId="2" borderId="18" xfId="0" applyNumberFormat="1" applyFont="1" applyFill="1" applyBorder="1"/>
    <xf numFmtId="186" fontId="7" fillId="15" borderId="0" xfId="5" applyNumberFormat="1" applyFont="1" applyFill="1" applyBorder="1"/>
    <xf numFmtId="187" fontId="7" fillId="2" borderId="0" xfId="5" applyNumberFormat="1" applyFont="1" applyFill="1" applyBorder="1"/>
    <xf numFmtId="187" fontId="7" fillId="2" borderId="18" xfId="5" applyNumberFormat="1" applyFont="1" applyFill="1" applyBorder="1"/>
    <xf numFmtId="187" fontId="7" fillId="15" borderId="18" xfId="5" applyNumberFormat="1" applyFont="1" applyFill="1" applyBorder="1"/>
    <xf numFmtId="186" fontId="7" fillId="2" borderId="0" xfId="26" applyNumberFormat="1" applyFont="1" applyFill="1" applyBorder="1"/>
    <xf numFmtId="186" fontId="7" fillId="15" borderId="0" xfId="26" applyNumberFormat="1" applyFont="1" applyFill="1" applyBorder="1"/>
    <xf numFmtId="0" fontId="7" fillId="0" borderId="18" xfId="0" applyFont="1" applyBorder="1" applyAlignment="1">
      <alignment horizontal="center"/>
    </xf>
    <xf numFmtId="186" fontId="9" fillId="2" borderId="0" xfId="5" applyNumberFormat="1" applyFont="1" applyFill="1" applyBorder="1"/>
    <xf numFmtId="0" fontId="28" fillId="0" borderId="0" xfId="0" applyFont="1"/>
    <xf numFmtId="186" fontId="7" fillId="15" borderId="18" xfId="5" applyNumberFormat="1" applyFont="1" applyFill="1" applyBorder="1"/>
    <xf numFmtId="186" fontId="9" fillId="15" borderId="18" xfId="1964" applyNumberFormat="1" applyFont="1" applyFill="1" applyBorder="1"/>
    <xf numFmtId="186" fontId="7" fillId="16" borderId="18" xfId="5" applyNumberFormat="1" applyFont="1" applyFill="1" applyBorder="1"/>
    <xf numFmtId="186" fontId="7" fillId="16" borderId="0" xfId="5" applyNumberFormat="1" applyFont="1" applyFill="1" applyBorder="1"/>
    <xf numFmtId="187" fontId="7" fillId="16" borderId="18" xfId="5" applyNumberFormat="1" applyFont="1" applyFill="1" applyBorder="1"/>
    <xf numFmtId="186" fontId="7" fillId="15" borderId="0" xfId="0" applyNumberFormat="1" applyFont="1" applyFill="1"/>
    <xf numFmtId="186" fontId="7" fillId="16" borderId="0" xfId="26" applyNumberFormat="1" applyFont="1" applyFill="1" applyBorder="1"/>
    <xf numFmtId="186" fontId="7" fillId="16" borderId="0" xfId="0" applyNumberFormat="1" applyFont="1" applyFill="1"/>
    <xf numFmtId="186" fontId="6" fillId="0" borderId="18" xfId="5" applyNumberFormat="1" applyFont="1" applyBorder="1"/>
    <xf numFmtId="187" fontId="6" fillId="0" borderId="18" xfId="5" applyNumberFormat="1" applyFont="1" applyFill="1" applyBorder="1"/>
    <xf numFmtId="186" fontId="6" fillId="0" borderId="0" xfId="5" applyNumberFormat="1" applyFont="1" applyBorder="1"/>
    <xf numFmtId="186" fontId="0" fillId="16" borderId="18" xfId="5" applyNumberFormat="1" applyFont="1" applyFill="1" applyBorder="1"/>
    <xf numFmtId="186" fontId="7" fillId="16" borderId="18" xfId="0" applyNumberFormat="1" applyFont="1" applyFill="1" applyBorder="1"/>
    <xf numFmtId="186" fontId="0" fillId="16" borderId="18" xfId="0" applyNumberFormat="1" applyFill="1" applyBorder="1"/>
    <xf numFmtId="187" fontId="7" fillId="0" borderId="18" xfId="5" applyNumberFormat="1" applyFont="1" applyFill="1" applyBorder="1"/>
    <xf numFmtId="0" fontId="7" fillId="14" borderId="16" xfId="0" applyFont="1" applyFill="1" applyBorder="1"/>
    <xf numFmtId="0" fontId="6" fillId="0" borderId="11" xfId="0" applyFont="1" applyBorder="1" applyAlignment="1">
      <alignment horizontal="center" textRotation="90" wrapText="1"/>
    </xf>
    <xf numFmtId="186" fontId="7" fillId="14" borderId="18" xfId="5" applyNumberFormat="1" applyFont="1" applyFill="1" applyBorder="1"/>
    <xf numFmtId="186" fontId="6" fillId="0" borderId="7" xfId="5" applyNumberFormat="1" applyFont="1" applyBorder="1"/>
    <xf numFmtId="187" fontId="7" fillId="14" borderId="18" xfId="5" applyNumberFormat="1" applyFont="1" applyFill="1" applyBorder="1"/>
    <xf numFmtId="186" fontId="7" fillId="14" borderId="0" xfId="0" applyNumberFormat="1" applyFont="1" applyFill="1"/>
    <xf numFmtId="186" fontId="6" fillId="0" borderId="7" xfId="0" applyNumberFormat="1" applyFont="1" applyBorder="1"/>
    <xf numFmtId="187" fontId="7" fillId="0" borderId="7" xfId="5" applyNumberFormat="1" applyFont="1" applyFill="1" applyBorder="1"/>
    <xf numFmtId="0" fontId="7" fillId="14" borderId="8" xfId="0" applyFont="1" applyFill="1" applyBorder="1"/>
    <xf numFmtId="0" fontId="6" fillId="14" borderId="0" xfId="0" applyFont="1" applyFill="1" applyAlignment="1">
      <alignment horizontal="center"/>
    </xf>
    <xf numFmtId="186" fontId="6" fillId="14" borderId="18" xfId="5" applyNumberFormat="1" applyFont="1" applyFill="1" applyBorder="1"/>
    <xf numFmtId="187" fontId="6" fillId="14" borderId="18" xfId="5" applyNumberFormat="1" applyFont="1" applyFill="1" applyBorder="1"/>
    <xf numFmtId="186" fontId="6" fillId="14" borderId="0" xfId="5" applyNumberFormat="1" applyFont="1" applyFill="1" applyBorder="1"/>
    <xf numFmtId="186" fontId="7" fillId="17" borderId="18" xfId="5" applyNumberFormat="1" applyFont="1" applyFill="1" applyBorder="1"/>
    <xf numFmtId="186" fontId="7" fillId="17" borderId="0" xfId="0" applyNumberFormat="1" applyFont="1" applyFill="1"/>
    <xf numFmtId="186" fontId="7" fillId="2" borderId="8" xfId="0" applyNumberFormat="1" applyFont="1" applyFill="1" applyBorder="1"/>
    <xf numFmtId="186" fontId="7" fillId="2" borderId="8" xfId="26" applyNumberFormat="1" applyFont="1" applyFill="1" applyBorder="1"/>
    <xf numFmtId="186" fontId="7" fillId="15" borderId="8" xfId="26" applyNumberFormat="1" applyFont="1" applyFill="1" applyBorder="1"/>
    <xf numFmtId="186" fontId="7" fillId="15" borderId="8" xfId="0" applyNumberFormat="1" applyFont="1" applyFill="1" applyBorder="1"/>
    <xf numFmtId="186" fontId="7" fillId="16" borderId="8" xfId="26" applyNumberFormat="1" applyFont="1" applyFill="1" applyBorder="1"/>
    <xf numFmtId="186" fontId="7" fillId="16" borderId="8" xfId="0" applyNumberFormat="1" applyFont="1" applyFill="1" applyBorder="1"/>
    <xf numFmtId="186" fontId="7" fillId="16" borderId="8" xfId="5" applyNumberFormat="1" applyFont="1" applyFill="1" applyBorder="1"/>
    <xf numFmtId="186" fontId="6" fillId="0" borderId="8" xfId="5" applyNumberFormat="1" applyFont="1" applyBorder="1"/>
    <xf numFmtId="186" fontId="7" fillId="14" borderId="8" xfId="0" applyNumberFormat="1" applyFont="1" applyFill="1" applyBorder="1"/>
    <xf numFmtId="186" fontId="6" fillId="0" borderId="8" xfId="0" applyNumberFormat="1" applyFont="1" applyBorder="1"/>
    <xf numFmtId="187" fontId="7" fillId="0" borderId="8" xfId="5" applyNumberFormat="1" applyFont="1" applyFill="1" applyBorder="1"/>
    <xf numFmtId="187" fontId="7" fillId="0" borderId="0" xfId="5" applyNumberFormat="1" applyFont="1" applyFill="1" applyBorder="1"/>
    <xf numFmtId="185" fontId="10" fillId="0" borderId="0" xfId="5" applyNumberFormat="1" applyFont="1" applyBorder="1"/>
    <xf numFmtId="187" fontId="6" fillId="0" borderId="8" xfId="5" applyNumberFormat="1" applyFont="1" applyFill="1" applyBorder="1"/>
    <xf numFmtId="187" fontId="7" fillId="14" borderId="8" xfId="5" applyNumberFormat="1" applyFont="1" applyFill="1" applyBorder="1"/>
    <xf numFmtId="187" fontId="7" fillId="14" borderId="0" xfId="5" applyNumberFormat="1" applyFont="1" applyFill="1" applyBorder="1"/>
    <xf numFmtId="0" fontId="17" fillId="0" borderId="0" xfId="0" applyFont="1"/>
    <xf numFmtId="0" fontId="17" fillId="0" borderId="11" xfId="0" applyFont="1" applyBorder="1" applyAlignment="1">
      <alignment horizontal="center"/>
    </xf>
    <xf numFmtId="0" fontId="17" fillId="0" borderId="13" xfId="0" applyFont="1" applyBorder="1" applyAlignment="1">
      <alignment horizontal="center"/>
    </xf>
    <xf numFmtId="0" fontId="17" fillId="0" borderId="7" xfId="0" applyFont="1" applyBorder="1" applyAlignment="1">
      <alignment horizontal="center"/>
    </xf>
    <xf numFmtId="0" fontId="17" fillId="0" borderId="9" xfId="0" applyFont="1" applyBorder="1" applyAlignment="1">
      <alignment horizontal="center"/>
    </xf>
    <xf numFmtId="0" fontId="17" fillId="2" borderId="0" xfId="0" applyFont="1" applyFill="1" applyAlignment="1">
      <alignment horizontal="center"/>
    </xf>
    <xf numFmtId="0" fontId="17" fillId="2" borderId="18" xfId="0" applyFont="1" applyFill="1" applyBorder="1" applyAlignment="1">
      <alignment horizontal="center"/>
    </xf>
    <xf numFmtId="0" fontId="17" fillId="2" borderId="16" xfId="0" applyFont="1" applyFill="1" applyBorder="1" applyAlignment="1">
      <alignment horizontal="center"/>
    </xf>
    <xf numFmtId="0" fontId="7" fillId="0" borderId="7" xfId="0" applyFont="1" applyBorder="1" applyAlignment="1">
      <alignment horizontal="right"/>
    </xf>
    <xf numFmtId="37" fontId="7" fillId="2" borderId="0" xfId="5" applyNumberFormat="1" applyFont="1" applyFill="1" applyBorder="1" applyAlignment="1">
      <alignment horizontal="right"/>
    </xf>
    <xf numFmtId="37" fontId="7" fillId="2" borderId="18" xfId="5" applyNumberFormat="1" applyFont="1" applyFill="1" applyBorder="1" applyAlignment="1">
      <alignment horizontal="right"/>
    </xf>
    <xf numFmtId="37" fontId="7" fillId="2" borderId="0" xfId="0" applyNumberFormat="1" applyFont="1" applyFill="1" applyAlignment="1">
      <alignment horizontal="right"/>
    </xf>
    <xf numFmtId="37" fontId="7" fillId="2" borderId="7" xfId="0" applyNumberFormat="1" applyFont="1" applyFill="1" applyBorder="1" applyAlignment="1">
      <alignment horizontal="right"/>
    </xf>
    <xf numFmtId="37" fontId="7" fillId="2" borderId="18" xfId="0" applyNumberFormat="1" applyFont="1" applyFill="1" applyBorder="1" applyAlignment="1">
      <alignment horizontal="right"/>
    </xf>
    <xf numFmtId="37" fontId="7" fillId="2" borderId="8" xfId="0" applyNumberFormat="1" applyFont="1" applyFill="1" applyBorder="1" applyAlignment="1">
      <alignment horizontal="right"/>
    </xf>
    <xf numFmtId="0" fontId="7" fillId="0" borderId="19" xfId="0" applyFont="1" applyBorder="1" applyAlignment="1">
      <alignment horizontal="center"/>
    </xf>
    <xf numFmtId="0" fontId="7" fillId="0" borderId="10" xfId="0" applyFont="1" applyBorder="1" applyAlignment="1">
      <alignment horizontal="center"/>
    </xf>
    <xf numFmtId="37" fontId="9" fillId="2" borderId="16" xfId="5" applyNumberFormat="1" applyFont="1" applyFill="1" applyBorder="1" applyAlignment="1">
      <alignment horizontal="right"/>
    </xf>
    <xf numFmtId="37" fontId="7" fillId="2" borderId="10" xfId="5" applyNumberFormat="1" applyFont="1" applyFill="1" applyBorder="1" applyAlignment="1">
      <alignment horizontal="right"/>
    </xf>
    <xf numFmtId="37" fontId="7" fillId="2" borderId="16" xfId="5" applyNumberFormat="1" applyFont="1" applyFill="1" applyBorder="1" applyAlignment="1">
      <alignment horizontal="right"/>
    </xf>
    <xf numFmtId="37" fontId="7" fillId="2" borderId="10" xfId="0" applyNumberFormat="1" applyFont="1" applyFill="1" applyBorder="1" applyAlignment="1">
      <alignment horizontal="right"/>
    </xf>
    <xf numFmtId="37" fontId="9" fillId="2" borderId="0" xfId="5" applyNumberFormat="1" applyFont="1" applyFill="1" applyBorder="1" applyAlignment="1">
      <alignment horizontal="right"/>
    </xf>
    <xf numFmtId="37" fontId="9" fillId="0" borderId="8" xfId="5" applyNumberFormat="1" applyFont="1" applyFill="1" applyBorder="1" applyAlignment="1">
      <alignment horizontal="right"/>
    </xf>
    <xf numFmtId="37" fontId="7" fillId="0" borderId="8" xfId="5" applyNumberFormat="1" applyFont="1" applyFill="1" applyBorder="1" applyAlignment="1">
      <alignment horizontal="right"/>
    </xf>
    <xf numFmtId="186" fontId="9" fillId="0" borderId="0" xfId="5" applyNumberFormat="1" applyFont="1" applyFill="1" applyBorder="1"/>
    <xf numFmtId="0" fontId="17" fillId="15" borderId="0" xfId="0" applyFont="1" applyFill="1" applyAlignment="1">
      <alignment horizontal="center" wrapText="1"/>
    </xf>
    <xf numFmtId="0" fontId="17" fillId="15" borderId="18" xfId="0" applyFont="1" applyFill="1" applyBorder="1" applyAlignment="1">
      <alignment horizontal="center"/>
    </xf>
    <xf numFmtId="0" fontId="17" fillId="15" borderId="18" xfId="0" applyFont="1" applyFill="1" applyBorder="1" applyAlignment="1">
      <alignment horizontal="center" wrapText="1"/>
    </xf>
    <xf numFmtId="0" fontId="17" fillId="15" borderId="0" xfId="0" applyFont="1" applyFill="1" applyAlignment="1">
      <alignment horizontal="center"/>
    </xf>
    <xf numFmtId="0" fontId="17" fillId="16" borderId="18" xfId="0" applyFont="1" applyFill="1" applyBorder="1" applyAlignment="1">
      <alignment horizontal="center" wrapText="1"/>
    </xf>
    <xf numFmtId="0" fontId="17" fillId="16" borderId="0" xfId="0" applyFont="1" applyFill="1" applyAlignment="1">
      <alignment horizontal="center" wrapText="1"/>
    </xf>
    <xf numFmtId="37" fontId="7" fillId="15" borderId="0" xfId="5" applyNumberFormat="1" applyFont="1" applyFill="1" applyBorder="1" applyAlignment="1">
      <alignment horizontal="right"/>
    </xf>
    <xf numFmtId="37" fontId="7" fillId="15" borderId="18" xfId="5" applyNumberFormat="1" applyFont="1" applyFill="1" applyBorder="1" applyAlignment="1">
      <alignment horizontal="right"/>
    </xf>
    <xf numFmtId="37" fontId="9" fillId="15" borderId="18" xfId="1964" applyNumberFormat="1" applyFont="1" applyFill="1" applyBorder="1" applyAlignment="1">
      <alignment horizontal="right"/>
    </xf>
    <xf numFmtId="37" fontId="7" fillId="16" borderId="18" xfId="5" applyNumberFormat="1" applyFont="1" applyFill="1" applyBorder="1" applyAlignment="1">
      <alignment horizontal="right"/>
    </xf>
    <xf numFmtId="37" fontId="7" fillId="16" borderId="0" xfId="5" applyNumberFormat="1" applyFont="1" applyFill="1" applyBorder="1" applyAlignment="1">
      <alignment horizontal="right"/>
    </xf>
    <xf numFmtId="37" fontId="7" fillId="15" borderId="8" xfId="26" applyNumberFormat="1" applyFont="1" applyFill="1" applyBorder="1" applyAlignment="1">
      <alignment horizontal="right"/>
    </xf>
    <xf numFmtId="37" fontId="7" fillId="15" borderId="8" xfId="0" applyNumberFormat="1" applyFont="1" applyFill="1" applyBorder="1" applyAlignment="1">
      <alignment horizontal="right"/>
    </xf>
    <xf numFmtId="37" fontId="7" fillId="16" borderId="8" xfId="0" applyNumberFormat="1" applyFont="1" applyFill="1" applyBorder="1" applyAlignment="1">
      <alignment horizontal="right"/>
    </xf>
    <xf numFmtId="37" fontId="7" fillId="15" borderId="16" xfId="5" applyNumberFormat="1" applyFont="1" applyFill="1" applyBorder="1" applyAlignment="1">
      <alignment horizontal="right"/>
    </xf>
    <xf numFmtId="37" fontId="7" fillId="15" borderId="10" xfId="5" applyNumberFormat="1" applyFont="1" applyFill="1" applyBorder="1" applyAlignment="1">
      <alignment horizontal="right"/>
    </xf>
    <xf numFmtId="37" fontId="7" fillId="16" borderId="10" xfId="5" applyNumberFormat="1" applyFont="1" applyFill="1" applyBorder="1" applyAlignment="1">
      <alignment horizontal="right"/>
    </xf>
    <xf numFmtId="37" fontId="7" fillId="16" borderId="16" xfId="5" applyNumberFormat="1" applyFont="1" applyFill="1" applyBorder="1" applyAlignment="1">
      <alignment horizontal="right"/>
    </xf>
    <xf numFmtId="37" fontId="7" fillId="16" borderId="0" xfId="0" applyNumberFormat="1" applyFont="1" applyFill="1" applyAlignment="1">
      <alignment horizontal="right"/>
    </xf>
    <xf numFmtId="37" fontId="7" fillId="16" borderId="8" xfId="26" applyNumberFormat="1" applyFont="1" applyFill="1" applyBorder="1" applyAlignment="1">
      <alignment horizontal="right"/>
    </xf>
    <xf numFmtId="37" fontId="7" fillId="16" borderId="8" xfId="5" applyNumberFormat="1" applyFont="1" applyFill="1" applyBorder="1" applyAlignment="1">
      <alignment horizontal="right"/>
    </xf>
    <xf numFmtId="37" fontId="7" fillId="16" borderId="16" xfId="0" applyNumberFormat="1" applyFont="1" applyFill="1" applyBorder="1" applyAlignment="1">
      <alignment horizontal="right"/>
    </xf>
    <xf numFmtId="37" fontId="0" fillId="16" borderId="10" xfId="0" applyNumberFormat="1" applyFill="1" applyBorder="1" applyAlignment="1">
      <alignment horizontal="right"/>
    </xf>
    <xf numFmtId="37" fontId="0" fillId="16" borderId="18" xfId="0" applyNumberFormat="1" applyFill="1" applyBorder="1" applyAlignment="1">
      <alignment horizontal="right"/>
    </xf>
    <xf numFmtId="37" fontId="7"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6" fillId="0" borderId="0" xfId="0" applyFont="1" applyAlignment="1">
      <alignment horizontal="center" textRotation="90" wrapText="1"/>
    </xf>
    <xf numFmtId="0" fontId="17" fillId="0" borderId="18" xfId="0" applyFont="1" applyBorder="1" applyAlignment="1">
      <alignment horizontal="center" wrapText="1"/>
    </xf>
    <xf numFmtId="0" fontId="36" fillId="0" borderId="0" xfId="0" applyFont="1"/>
    <xf numFmtId="37" fontId="6" fillId="0" borderId="18" xfId="5" applyNumberFormat="1" applyFont="1" applyBorder="1" applyAlignment="1">
      <alignment horizontal="right"/>
    </xf>
    <xf numFmtId="0" fontId="37" fillId="0" borderId="0" xfId="0" applyFont="1"/>
    <xf numFmtId="37" fontId="7" fillId="16" borderId="10" xfId="0" applyNumberFormat="1" applyFont="1" applyFill="1" applyBorder="1" applyAlignment="1">
      <alignment horizontal="right"/>
    </xf>
    <xf numFmtId="37" fontId="6" fillId="0" borderId="10" xfId="5" applyNumberFormat="1" applyFont="1" applyBorder="1" applyAlignment="1">
      <alignment horizontal="right"/>
    </xf>
    <xf numFmtId="37" fontId="7" fillId="16" borderId="18" xfId="0" applyNumberFormat="1" applyFont="1" applyFill="1" applyBorder="1" applyAlignment="1">
      <alignment horizontal="right"/>
    </xf>
    <xf numFmtId="37" fontId="6" fillId="0" borderId="17" xfId="5" applyNumberFormat="1" applyFont="1" applyFill="1" applyBorder="1" applyAlignment="1">
      <alignment horizontal="right"/>
    </xf>
    <xf numFmtId="186" fontId="6" fillId="0" borderId="0" xfId="5" applyNumberFormat="1" applyFont="1" applyFill="1" applyBorder="1"/>
    <xf numFmtId="37" fontId="36" fillId="0" borderId="0" xfId="0" applyNumberFormat="1" applyFont="1"/>
    <xf numFmtId="186" fontId="9" fillId="0" borderId="8" xfId="5" applyNumberFormat="1" applyFont="1" applyFill="1" applyBorder="1"/>
    <xf numFmtId="186" fontId="7" fillId="0" borderId="8" xfId="5" applyNumberFormat="1" applyFont="1" applyFill="1" applyBorder="1"/>
    <xf numFmtId="186" fontId="7" fillId="0" borderId="8" xfId="0" applyNumberFormat="1" applyFont="1" applyBorder="1"/>
    <xf numFmtId="186" fontId="0" fillId="0" borderId="8" xfId="0" applyNumberFormat="1" applyBorder="1"/>
    <xf numFmtId="186" fontId="6" fillId="0" borderId="8" xfId="5" applyNumberFormat="1" applyFont="1" applyFill="1" applyBorder="1"/>
    <xf numFmtId="0" fontId="38" fillId="0" borderId="0" xfId="0" applyFont="1"/>
    <xf numFmtId="0" fontId="39" fillId="0" borderId="0" xfId="0" applyFont="1"/>
    <xf numFmtId="0" fontId="0" fillId="12" borderId="59" xfId="0" applyFill="1" applyBorder="1" applyAlignment="1">
      <alignment horizontal="left"/>
    </xf>
    <xf numFmtId="0" fontId="0" fillId="12" borderId="60" xfId="0" applyFill="1" applyBorder="1" applyAlignment="1">
      <alignment horizontal="left"/>
    </xf>
    <xf numFmtId="0" fontId="22" fillId="0" borderId="0" xfId="0" applyFont="1" applyAlignment="1">
      <alignment horizontal="left"/>
    </xf>
    <xf numFmtId="0" fontId="0" fillId="12" borderId="0" xfId="0" applyFill="1" applyAlignment="1">
      <alignment horizontal="left" vertical="center"/>
    </xf>
    <xf numFmtId="190" fontId="40" fillId="12" borderId="0" xfId="0" applyNumberFormat="1" applyFont="1" applyFill="1" applyAlignment="1">
      <alignment horizontal="left" vertical="center"/>
    </xf>
    <xf numFmtId="0" fontId="41" fillId="0" borderId="0" xfId="0" applyFont="1" applyAlignment="1">
      <alignment wrapText="1"/>
    </xf>
    <xf numFmtId="0" fontId="0" fillId="18" borderId="0" xfId="0" applyFill="1"/>
    <xf numFmtId="0" fontId="44" fillId="18" borderId="0" xfId="0" applyFont="1" applyFill="1"/>
    <xf numFmtId="0" fontId="45" fillId="18" borderId="0" xfId="0" applyFont="1" applyFill="1" applyAlignment="1">
      <alignment horizontal="center"/>
    </xf>
    <xf numFmtId="0" fontId="46" fillId="18" borderId="0" xfId="0" applyFont="1" applyFill="1" applyAlignment="1">
      <alignment horizontal="center"/>
    </xf>
    <xf numFmtId="0" fontId="47" fillId="0" borderId="0" xfId="0" applyFont="1" applyAlignment="1">
      <alignment horizontal="right" vertical="top" readingOrder="2"/>
    </xf>
    <xf numFmtId="0" fontId="17" fillId="0" borderId="0" xfId="0" applyFont="1" applyAlignment="1">
      <alignment vertical="center"/>
    </xf>
    <xf numFmtId="0" fontId="6" fillId="0" borderId="0" xfId="0" applyFont="1" applyAlignment="1">
      <alignment horizontal="left"/>
    </xf>
    <xf numFmtId="0" fontId="7" fillId="0" borderId="0" xfId="0" applyFont="1" applyAlignment="1">
      <alignment horizontal="left"/>
    </xf>
    <xf numFmtId="0" fontId="48" fillId="0" borderId="0" xfId="0" applyFont="1" applyAlignment="1">
      <alignment horizontal="right"/>
    </xf>
    <xf numFmtId="0" fontId="7" fillId="0" borderId="105" xfId="0" applyFont="1" applyBorder="1"/>
    <xf numFmtId="179" fontId="13" fillId="0" borderId="105" xfId="5" applyNumberFormat="1" applyFont="1" applyFill="1" applyBorder="1"/>
    <xf numFmtId="0" fontId="13" fillId="9" borderId="105" xfId="0" applyFont="1" applyFill="1" applyBorder="1" applyAlignment="1">
      <alignment horizontal="center" vertical="center" textRotation="90"/>
    </xf>
    <xf numFmtId="0" fontId="13" fillId="9" borderId="105" xfId="0" applyFont="1" applyFill="1" applyBorder="1" applyAlignment="1">
      <alignment horizontal="center" vertical="center" textRotation="90" wrapText="1"/>
    </xf>
    <xf numFmtId="0" fontId="13" fillId="4" borderId="105" xfId="0" applyFont="1" applyFill="1" applyBorder="1" applyAlignment="1">
      <alignment horizontal="center" vertical="center" textRotation="90" wrapText="1"/>
    </xf>
    <xf numFmtId="0" fontId="13" fillId="4" borderId="105" xfId="0" applyFont="1" applyFill="1" applyBorder="1" applyAlignment="1">
      <alignment horizontal="center" vertical="center" textRotation="90"/>
    </xf>
    <xf numFmtId="0" fontId="13" fillId="2" borderId="105" xfId="0" applyFont="1" applyFill="1" applyBorder="1" applyAlignment="1">
      <alignment horizontal="center" vertical="center"/>
    </xf>
    <xf numFmtId="0" fontId="13" fillId="2" borderId="105" xfId="0" applyFont="1" applyFill="1" applyBorder="1" applyAlignment="1">
      <alignment horizontal="center" vertical="center" wrapText="1"/>
    </xf>
    <xf numFmtId="185" fontId="0" fillId="0" borderId="105" xfId="5" applyNumberFormat="1" applyFont="1" applyFill="1" applyBorder="1"/>
    <xf numFmtId="0" fontId="23" fillId="4" borderId="105" xfId="0" applyFont="1" applyFill="1" applyBorder="1" applyAlignment="1">
      <alignment horizontal="center" vertical="center" textRotation="90" wrapText="1"/>
    </xf>
    <xf numFmtId="180" fontId="21" fillId="0" borderId="105" xfId="0" applyNumberFormat="1" applyFont="1" applyBorder="1"/>
    <xf numFmtId="0" fontId="23" fillId="2" borderId="105" xfId="0" applyFont="1" applyFill="1" applyBorder="1" applyAlignment="1">
      <alignment horizontal="center" vertical="center"/>
    </xf>
    <xf numFmtId="0" fontId="23" fillId="2" borderId="105" xfId="0" applyFont="1" applyFill="1" applyBorder="1" applyAlignment="1">
      <alignment horizontal="center" vertical="center" wrapText="1"/>
    </xf>
    <xf numFmtId="186" fontId="7" fillId="2" borderId="105" xfId="0" applyNumberFormat="1" applyFont="1" applyFill="1" applyBorder="1"/>
    <xf numFmtId="186" fontId="7" fillId="2" borderId="105" xfId="26" applyNumberFormat="1" applyFont="1" applyFill="1" applyBorder="1"/>
    <xf numFmtId="186" fontId="7" fillId="15" borderId="105" xfId="0" applyNumberFormat="1" applyFont="1" applyFill="1" applyBorder="1"/>
    <xf numFmtId="186" fontId="7" fillId="16" borderId="105" xfId="26" applyNumberFormat="1" applyFont="1" applyFill="1" applyBorder="1"/>
    <xf numFmtId="186" fontId="7" fillId="16" borderId="105" xfId="5" applyNumberFormat="1" applyFont="1" applyFill="1" applyBorder="1"/>
    <xf numFmtId="186" fontId="7" fillId="16" borderId="105" xfId="0" applyNumberFormat="1" applyFont="1" applyFill="1" applyBorder="1"/>
    <xf numFmtId="186" fontId="6" fillId="0" borderId="105" xfId="5" applyNumberFormat="1" applyFont="1" applyBorder="1"/>
    <xf numFmtId="186" fontId="7" fillId="17" borderId="105" xfId="0" applyNumberFormat="1" applyFont="1" applyFill="1" applyBorder="1"/>
    <xf numFmtId="0" fontId="7" fillId="0" borderId="105" xfId="0" applyFont="1" applyBorder="1" applyAlignment="1">
      <alignment horizontal="center" textRotation="90"/>
    </xf>
    <xf numFmtId="0" fontId="7" fillId="2" borderId="105" xfId="0" applyFont="1" applyFill="1" applyBorder="1" applyAlignment="1">
      <alignment horizontal="center" textRotation="90"/>
    </xf>
    <xf numFmtId="0" fontId="6" fillId="2" borderId="105" xfId="0" applyFont="1" applyFill="1" applyBorder="1" applyAlignment="1">
      <alignment horizontal="center" textRotation="90"/>
    </xf>
    <xf numFmtId="0" fontId="7" fillId="15" borderId="105" xfId="0" applyFont="1" applyFill="1" applyBorder="1" applyAlignment="1">
      <alignment horizontal="center" textRotation="90" wrapText="1"/>
    </xf>
    <xf numFmtId="0" fontId="7" fillId="15" borderId="105" xfId="0" applyFont="1" applyFill="1" applyBorder="1" applyAlignment="1">
      <alignment horizontal="center" textRotation="90"/>
    </xf>
    <xf numFmtId="0" fontId="6" fillId="15" borderId="105" xfId="0" applyFont="1" applyFill="1" applyBorder="1" applyAlignment="1">
      <alignment horizontal="center" textRotation="90"/>
    </xf>
    <xf numFmtId="0" fontId="7" fillId="16" borderId="105" xfId="0" applyFont="1" applyFill="1" applyBorder="1" applyAlignment="1">
      <alignment horizontal="center" textRotation="90" wrapText="1"/>
    </xf>
    <xf numFmtId="0" fontId="6" fillId="16" borderId="105" xfId="0" applyFont="1" applyFill="1" applyBorder="1" applyAlignment="1">
      <alignment horizontal="center" textRotation="90" wrapText="1"/>
    </xf>
    <xf numFmtId="37" fontId="7" fillId="2" borderId="105" xfId="0" applyNumberFormat="1" applyFont="1" applyFill="1" applyBorder="1" applyAlignment="1">
      <alignment horizontal="right"/>
    </xf>
    <xf numFmtId="37" fontId="7" fillId="2" borderId="105" xfId="26" applyNumberFormat="1" applyFont="1" applyFill="1" applyBorder="1" applyAlignment="1">
      <alignment horizontal="right"/>
    </xf>
    <xf numFmtId="37" fontId="7" fillId="15" borderId="105" xfId="0" applyNumberFormat="1" applyFont="1" applyFill="1" applyBorder="1" applyAlignment="1">
      <alignment horizontal="right"/>
    </xf>
    <xf numFmtId="37" fontId="7" fillId="15" borderId="105" xfId="5" applyNumberFormat="1" applyFont="1" applyFill="1" applyBorder="1" applyAlignment="1">
      <alignment horizontal="right"/>
    </xf>
    <xf numFmtId="37" fontId="7" fillId="16" borderId="105" xfId="26" applyNumberFormat="1" applyFont="1" applyFill="1" applyBorder="1" applyAlignment="1">
      <alignment horizontal="right"/>
    </xf>
    <xf numFmtId="37" fontId="7" fillId="16" borderId="105" xfId="5" applyNumberFormat="1" applyFont="1" applyFill="1" applyBorder="1" applyAlignment="1">
      <alignment horizontal="right"/>
    </xf>
    <xf numFmtId="37" fontId="7" fillId="16" borderId="105" xfId="0" applyNumberFormat="1" applyFont="1" applyFill="1" applyBorder="1" applyAlignment="1">
      <alignment horizontal="right"/>
    </xf>
    <xf numFmtId="37" fontId="6" fillId="0" borderId="105" xfId="5" applyNumberFormat="1" applyFont="1" applyBorder="1" applyAlignment="1">
      <alignment horizontal="right"/>
    </xf>
    <xf numFmtId="0" fontId="0" fillId="0" borderId="107" xfId="0" applyBorder="1"/>
    <xf numFmtId="0" fontId="0" fillId="0" borderId="109" xfId="0" applyBorder="1"/>
    <xf numFmtId="185" fontId="0" fillId="10" borderId="110" xfId="5" applyNumberFormat="1" applyFont="1" applyFill="1" applyBorder="1"/>
    <xf numFmtId="179" fontId="13" fillId="0" borderId="111" xfId="5" applyNumberFormat="1" applyFont="1" applyFill="1" applyBorder="1"/>
    <xf numFmtId="0" fontId="24" fillId="0" borderId="112" xfId="0" applyFont="1" applyBorder="1"/>
    <xf numFmtId="0" fontId="7" fillId="0" borderId="113" xfId="0" applyFont="1" applyBorder="1"/>
    <xf numFmtId="185" fontId="13" fillId="0" borderId="108" xfId="0" applyNumberFormat="1" applyFont="1" applyBorder="1"/>
    <xf numFmtId="185" fontId="13" fillId="0" borderId="109" xfId="0" applyNumberFormat="1" applyFont="1" applyBorder="1"/>
    <xf numFmtId="0" fontId="7" fillId="0" borderId="109" xfId="0" applyFont="1" applyBorder="1"/>
    <xf numFmtId="185" fontId="0" fillId="6" borderId="115" xfId="5" applyNumberFormat="1" applyFont="1" applyFill="1" applyBorder="1"/>
    <xf numFmtId="186" fontId="6" fillId="0" borderId="116" xfId="0" applyNumberFormat="1" applyFont="1" applyBorder="1"/>
    <xf numFmtId="0" fontId="7" fillId="0" borderId="116" xfId="0" applyFont="1" applyBorder="1" applyAlignment="1">
      <alignment horizontal="center"/>
    </xf>
    <xf numFmtId="0" fontId="34" fillId="0" borderId="116" xfId="0" applyFont="1" applyBorder="1"/>
    <xf numFmtId="185" fontId="0" fillId="0" borderId="116" xfId="5" applyNumberFormat="1" applyFont="1" applyFill="1" applyBorder="1"/>
    <xf numFmtId="185" fontId="21" fillId="0" borderId="116" xfId="5" applyNumberFormat="1" applyFont="1" applyFill="1" applyBorder="1"/>
    <xf numFmtId="0" fontId="27" fillId="0" borderId="116" xfId="0" applyFont="1" applyBorder="1"/>
    <xf numFmtId="0" fontId="24" fillId="0" borderId="116" xfId="0" applyFont="1" applyBorder="1"/>
    <xf numFmtId="185" fontId="0" fillId="6" borderId="7" xfId="5" applyNumberFormat="1" applyFont="1" applyFill="1" applyBorder="1"/>
    <xf numFmtId="185" fontId="0" fillId="10" borderId="7" xfId="5" applyNumberFormat="1" applyFont="1" applyFill="1" applyBorder="1"/>
    <xf numFmtId="185" fontId="13" fillId="0" borderId="121" xfId="0" applyNumberFormat="1" applyFont="1" applyBorder="1"/>
    <xf numFmtId="185" fontId="0" fillId="6" borderId="116" xfId="5" applyNumberFormat="1" applyFont="1" applyFill="1" applyBorder="1"/>
    <xf numFmtId="185" fontId="0" fillId="10" borderId="105" xfId="5" applyNumberFormat="1" applyFont="1" applyFill="1" applyBorder="1"/>
    <xf numFmtId="0" fontId="6" fillId="0" borderId="125" xfId="0" applyFont="1" applyBorder="1" applyAlignment="1">
      <alignment horizontal="center" textRotation="90"/>
    </xf>
    <xf numFmtId="0" fontId="6" fillId="2" borderId="125" xfId="0" applyFont="1" applyFill="1" applyBorder="1" applyAlignment="1">
      <alignment horizontal="center" textRotation="90"/>
    </xf>
    <xf numFmtId="0" fontId="6" fillId="15" borderId="125" xfId="0" applyFont="1" applyFill="1" applyBorder="1" applyAlignment="1">
      <alignment horizontal="center" textRotation="90" wrapText="1"/>
    </xf>
    <xf numFmtId="0" fontId="6" fillId="15" borderId="125" xfId="0" applyFont="1" applyFill="1" applyBorder="1" applyAlignment="1">
      <alignment horizontal="center" textRotation="90"/>
    </xf>
    <xf numFmtId="0" fontId="6" fillId="16" borderId="125" xfId="0" applyFont="1" applyFill="1" applyBorder="1" applyAlignment="1">
      <alignment horizontal="center" textRotation="90" wrapText="1"/>
    </xf>
    <xf numFmtId="0" fontId="6" fillId="0" borderId="125" xfId="0" applyFont="1" applyBorder="1" applyAlignment="1">
      <alignment horizontal="center" textRotation="90" wrapText="1"/>
    </xf>
    <xf numFmtId="0" fontId="6" fillId="17" borderId="125" xfId="0" applyFont="1" applyFill="1" applyBorder="1" applyAlignment="1">
      <alignment horizontal="center" textRotation="90" wrapText="1"/>
    </xf>
    <xf numFmtId="0" fontId="6" fillId="14" borderId="125" xfId="0" applyFont="1" applyFill="1" applyBorder="1" applyAlignment="1">
      <alignment horizontal="center" textRotation="90" wrapText="1"/>
    </xf>
    <xf numFmtId="0" fontId="23" fillId="0" borderId="126" xfId="0" applyFont="1" applyBorder="1"/>
    <xf numFmtId="0" fontId="17" fillId="2" borderId="126" xfId="0" applyFont="1" applyFill="1" applyBorder="1" applyAlignment="1">
      <alignment horizontal="center"/>
    </xf>
    <xf numFmtId="0" fontId="17" fillId="2" borderId="125" xfId="0" applyFont="1" applyFill="1" applyBorder="1" applyAlignment="1">
      <alignment horizontal="center"/>
    </xf>
    <xf numFmtId="0" fontId="17" fillId="15" borderId="125" xfId="0" applyFont="1" applyFill="1" applyBorder="1" applyAlignment="1">
      <alignment horizontal="center" wrapText="1"/>
    </xf>
    <xf numFmtId="0" fontId="17" fillId="15" borderId="125" xfId="0" applyFont="1" applyFill="1" applyBorder="1" applyAlignment="1">
      <alignment horizontal="center"/>
    </xf>
    <xf numFmtId="0" fontId="17" fillId="15" borderId="126" xfId="0" applyFont="1" applyFill="1" applyBorder="1" applyAlignment="1">
      <alignment horizontal="center" wrapText="1"/>
    </xf>
    <xf numFmtId="0" fontId="17" fillId="15" borderId="126" xfId="0" applyFont="1" applyFill="1" applyBorder="1" applyAlignment="1">
      <alignment horizontal="center"/>
    </xf>
    <xf numFmtId="0" fontId="17" fillId="16" borderId="125" xfId="0" applyFont="1" applyFill="1" applyBorder="1" applyAlignment="1">
      <alignment horizontal="center" wrapText="1"/>
    </xf>
    <xf numFmtId="0" fontId="17" fillId="16" borderId="126" xfId="0" applyFont="1" applyFill="1" applyBorder="1" applyAlignment="1">
      <alignment horizontal="center" wrapText="1"/>
    </xf>
    <xf numFmtId="0" fontId="17" fillId="0" borderId="125" xfId="0" applyFont="1" applyBorder="1" applyAlignment="1">
      <alignment horizontal="center" wrapText="1"/>
    </xf>
    <xf numFmtId="0" fontId="7" fillId="0" borderId="126" xfId="0" applyFont="1" applyBorder="1"/>
    <xf numFmtId="0" fontId="7" fillId="0" borderId="125" xfId="0" applyFont="1" applyBorder="1" applyAlignment="1">
      <alignment textRotation="90"/>
    </xf>
    <xf numFmtId="0" fontId="7" fillId="0" borderId="125" xfId="0" applyFont="1" applyBorder="1" applyAlignment="1">
      <alignment horizontal="center" textRotation="90"/>
    </xf>
    <xf numFmtId="0" fontId="7" fillId="0" borderId="125" xfId="0" applyFont="1" applyBorder="1" applyAlignment="1">
      <alignment horizontal="center" textRotation="90" wrapText="1"/>
    </xf>
    <xf numFmtId="0" fontId="9" fillId="0" borderId="125" xfId="1964" applyFont="1" applyBorder="1" applyAlignment="1">
      <alignment horizontal="center" textRotation="90" wrapText="1"/>
    </xf>
    <xf numFmtId="0" fontId="18" fillId="0" borderId="125" xfId="1964" applyFont="1" applyBorder="1" applyAlignment="1">
      <alignment horizontal="center" textRotation="90" wrapText="1"/>
    </xf>
    <xf numFmtId="0" fontId="0" fillId="0" borderId="126" xfId="0" applyBorder="1"/>
    <xf numFmtId="185" fontId="23" fillId="11" borderId="126" xfId="0" applyNumberFormat="1" applyFont="1" applyFill="1" applyBorder="1"/>
    <xf numFmtId="185" fontId="23" fillId="0" borderId="126" xfId="0" applyNumberFormat="1" applyFont="1" applyBorder="1"/>
    <xf numFmtId="187" fontId="0" fillId="0" borderId="126" xfId="5" applyNumberFormat="1" applyFont="1" applyFill="1" applyBorder="1"/>
    <xf numFmtId="0" fontId="25" fillId="0" borderId="126" xfId="0" applyFont="1" applyBorder="1" applyAlignment="1">
      <alignment vertical="center"/>
    </xf>
    <xf numFmtId="0" fontId="8" fillId="2" borderId="125" xfId="0" applyFont="1" applyFill="1" applyBorder="1" applyAlignment="1">
      <alignment horizontal="center" vertical="center"/>
    </xf>
    <xf numFmtId="0" fontId="8" fillId="2" borderId="125" xfId="0" applyFont="1" applyFill="1" applyBorder="1" applyAlignment="1">
      <alignment horizontal="center" vertical="center" wrapText="1"/>
    </xf>
    <xf numFmtId="185" fontId="25" fillId="0" borderId="126" xfId="5" applyNumberFormat="1" applyFont="1" applyFill="1" applyBorder="1"/>
    <xf numFmtId="0" fontId="25" fillId="0" borderId="126" xfId="0" applyFont="1" applyBorder="1"/>
    <xf numFmtId="185" fontId="8" fillId="0" borderId="126" xfId="0" applyNumberFormat="1" applyFont="1" applyBorder="1"/>
    <xf numFmtId="0" fontId="13" fillId="0" borderId="126" xfId="0" applyFont="1" applyBorder="1"/>
    <xf numFmtId="180" fontId="25" fillId="0" borderId="126" xfId="0" applyNumberFormat="1" applyFont="1" applyBorder="1"/>
    <xf numFmtId="180" fontId="8" fillId="0" borderId="126" xfId="0" applyNumberFormat="1" applyFont="1" applyBorder="1"/>
    <xf numFmtId="0" fontId="13" fillId="0" borderId="126" xfId="0" applyFont="1" applyBorder="1" applyAlignment="1">
      <alignment vertical="center"/>
    </xf>
    <xf numFmtId="0" fontId="13" fillId="2" borderId="125" xfId="0" applyFont="1" applyFill="1" applyBorder="1" applyAlignment="1">
      <alignment horizontal="center" vertical="center" wrapText="1"/>
    </xf>
    <xf numFmtId="9" fontId="0" fillId="0" borderId="126" xfId="26" applyFont="1" applyBorder="1"/>
    <xf numFmtId="0" fontId="0" fillId="0" borderId="125" xfId="0" applyBorder="1" applyAlignment="1">
      <alignment horizontal="center"/>
    </xf>
    <xf numFmtId="0" fontId="0" fillId="0" borderId="125" xfId="0" applyBorder="1"/>
    <xf numFmtId="43" fontId="0" fillId="0" borderId="125" xfId="5" applyFont="1" applyBorder="1"/>
    <xf numFmtId="166" fontId="0" fillId="0" borderId="125" xfId="26" applyNumberFormat="1" applyFont="1" applyBorder="1"/>
    <xf numFmtId="0" fontId="13" fillId="2" borderId="125" xfId="0" applyFont="1" applyFill="1" applyBorder="1" applyAlignment="1">
      <alignment horizontal="center" vertical="center"/>
    </xf>
    <xf numFmtId="0" fontId="13" fillId="9" borderId="125" xfId="0" applyFont="1" applyFill="1" applyBorder="1" applyAlignment="1">
      <alignment horizontal="center" vertical="center" textRotation="90" wrapText="1"/>
    </xf>
    <xf numFmtId="0" fontId="6" fillId="0" borderId="126" xfId="0" applyFont="1" applyBorder="1"/>
    <xf numFmtId="0" fontId="7" fillId="0" borderId="125" xfId="0" applyFont="1" applyBorder="1"/>
    <xf numFmtId="0" fontId="23" fillId="4" borderId="125" xfId="0" applyFont="1" applyFill="1" applyBorder="1" applyAlignment="1">
      <alignment horizontal="center" vertical="center" textRotation="90" wrapText="1"/>
    </xf>
    <xf numFmtId="180" fontId="7" fillId="0" borderId="126" xfId="0" applyNumberFormat="1" applyFont="1" applyBorder="1"/>
    <xf numFmtId="180" fontId="0" fillId="0" borderId="126" xfId="0" applyNumberFormat="1" applyBorder="1"/>
    <xf numFmtId="175" fontId="0" fillId="0" borderId="126" xfId="5" applyNumberFormat="1" applyFont="1" applyFill="1" applyBorder="1"/>
    <xf numFmtId="0" fontId="7" fillId="0" borderId="126" xfId="0" applyFont="1" applyBorder="1" applyAlignment="1">
      <alignment vertical="center"/>
    </xf>
    <xf numFmtId="0" fontId="6" fillId="0" borderId="126" xfId="0" applyFont="1" applyBorder="1" applyAlignment="1">
      <alignment vertical="center"/>
    </xf>
    <xf numFmtId="0" fontId="2" fillId="0" borderId="0" xfId="0" applyFont="1"/>
    <xf numFmtId="0" fontId="2" fillId="0" borderId="105" xfId="0" applyFont="1" applyBorder="1" applyAlignment="1">
      <alignment textRotation="90"/>
    </xf>
    <xf numFmtId="0" fontId="2" fillId="0" borderId="125" xfId="0" applyFont="1" applyBorder="1" applyAlignment="1">
      <alignment textRotation="90"/>
    </xf>
    <xf numFmtId="0" fontId="2" fillId="0" borderId="0" xfId="0" applyFont="1" applyAlignment="1">
      <alignment textRotation="90"/>
    </xf>
    <xf numFmtId="0" fontId="2" fillId="0" borderId="0" xfId="0" applyFont="1" applyAlignment="1">
      <alignment textRotation="90" wrapText="1"/>
    </xf>
    <xf numFmtId="0" fontId="2" fillId="0" borderId="0" xfId="0" applyFont="1" applyAlignment="1">
      <alignment vertical="center"/>
    </xf>
    <xf numFmtId="0" fontId="2" fillId="0" borderId="126" xfId="0" applyFont="1" applyBorder="1"/>
    <xf numFmtId="0" fontId="2" fillId="0" borderId="7" xfId="0" applyFont="1" applyBorder="1"/>
    <xf numFmtId="0" fontId="2" fillId="0" borderId="9" xfId="0" applyFont="1" applyBorder="1" applyAlignment="1">
      <alignment horizontal="center"/>
    </xf>
    <xf numFmtId="185" fontId="2" fillId="0" borderId="9" xfId="5" applyNumberFormat="1" applyFont="1" applyFill="1" applyBorder="1"/>
    <xf numFmtId="185" fontId="2" fillId="0" borderId="18" xfId="5" applyNumberFormat="1" applyFont="1" applyFill="1" applyBorder="1"/>
    <xf numFmtId="0" fontId="2" fillId="0" borderId="9" xfId="0" applyFont="1" applyBorder="1"/>
    <xf numFmtId="185" fontId="2" fillId="0" borderId="7" xfId="5" applyNumberFormat="1" applyFont="1" applyFill="1" applyBorder="1"/>
    <xf numFmtId="166" fontId="2" fillId="0" borderId="0" xfId="26" applyNumberFormat="1" applyFont="1" applyFill="1" applyBorder="1"/>
    <xf numFmtId="185" fontId="2" fillId="6" borderId="18" xfId="5" applyNumberFormat="1" applyFont="1" applyFill="1" applyBorder="1"/>
    <xf numFmtId="185" fontId="2" fillId="10" borderId="9" xfId="5" applyNumberFormat="1" applyFont="1" applyFill="1" applyBorder="1"/>
    <xf numFmtId="185" fontId="2" fillId="4" borderId="9" xfId="5" applyNumberFormat="1" applyFont="1" applyFill="1" applyBorder="1"/>
    <xf numFmtId="187" fontId="2" fillId="6" borderId="18" xfId="5" applyNumberFormat="1" applyFont="1" applyFill="1" applyBorder="1" applyAlignment="1">
      <alignment horizontal="center"/>
    </xf>
    <xf numFmtId="187" fontId="2" fillId="10" borderId="9" xfId="5" applyNumberFormat="1" applyFont="1" applyFill="1" applyBorder="1" applyAlignment="1">
      <alignment horizontal="center"/>
    </xf>
    <xf numFmtId="187" fontId="2" fillId="4" borderId="9" xfId="5" applyNumberFormat="1" applyFont="1" applyFill="1" applyBorder="1" applyAlignment="1">
      <alignment horizontal="center"/>
    </xf>
    <xf numFmtId="187" fontId="2" fillId="6" borderId="9" xfId="5" applyNumberFormat="1" applyFont="1" applyFill="1" applyBorder="1" applyAlignment="1">
      <alignment horizontal="center"/>
    </xf>
    <xf numFmtId="185" fontId="2" fillId="0" borderId="0" xfId="0" applyNumberFormat="1" applyFont="1"/>
    <xf numFmtId="187" fontId="2" fillId="6" borderId="18" xfId="5" applyNumberFormat="1" applyFont="1" applyFill="1" applyBorder="1"/>
    <xf numFmtId="187" fontId="2" fillId="10" borderId="9" xfId="5" applyNumberFormat="1" applyFont="1" applyFill="1" applyBorder="1"/>
    <xf numFmtId="187" fontId="2" fillId="4" borderId="9" xfId="5" applyNumberFormat="1" applyFont="1" applyFill="1" applyBorder="1"/>
    <xf numFmtId="187" fontId="2" fillId="6" borderId="9" xfId="5" applyNumberFormat="1" applyFont="1" applyFill="1" applyBorder="1"/>
    <xf numFmtId="187" fontId="2" fillId="10" borderId="18" xfId="5" applyNumberFormat="1" applyFont="1" applyFill="1" applyBorder="1"/>
    <xf numFmtId="187" fontId="2" fillId="4" borderId="18" xfId="5" applyNumberFormat="1" applyFont="1" applyFill="1" applyBorder="1"/>
    <xf numFmtId="185" fontId="2" fillId="10" borderId="18" xfId="5" applyNumberFormat="1" applyFont="1" applyFill="1" applyBorder="1"/>
    <xf numFmtId="185" fontId="2" fillId="4" borderId="18" xfId="5" applyNumberFormat="1" applyFont="1" applyFill="1" applyBorder="1"/>
    <xf numFmtId="185" fontId="2" fillId="6" borderId="9" xfId="5" applyNumberFormat="1" applyFont="1" applyFill="1" applyBorder="1"/>
    <xf numFmtId="185" fontId="2" fillId="6" borderId="7" xfId="5" applyNumberFormat="1" applyFont="1" applyFill="1" applyBorder="1"/>
    <xf numFmtId="185" fontId="2" fillId="10" borderId="7" xfId="5" applyNumberFormat="1" applyFont="1" applyFill="1" applyBorder="1"/>
    <xf numFmtId="185" fontId="2" fillId="4" borderId="7" xfId="5" applyNumberFormat="1" applyFont="1" applyFill="1" applyBorder="1"/>
    <xf numFmtId="187" fontId="2" fillId="6" borderId="7" xfId="5" applyNumberFormat="1" applyFont="1" applyFill="1" applyBorder="1"/>
    <xf numFmtId="187" fontId="2" fillId="10" borderId="7" xfId="5" applyNumberFormat="1" applyFont="1" applyFill="1" applyBorder="1"/>
    <xf numFmtId="187" fontId="2" fillId="4" borderId="7" xfId="5" applyNumberFormat="1" applyFont="1" applyFill="1" applyBorder="1"/>
    <xf numFmtId="0" fontId="2" fillId="0" borderId="13" xfId="0" applyFont="1" applyBorder="1"/>
    <xf numFmtId="281" fontId="2" fillId="0" borderId="0" xfId="0" applyNumberFormat="1" applyFont="1"/>
    <xf numFmtId="0" fontId="2" fillId="0" borderId="126" xfId="0" applyFont="1" applyBorder="1" applyAlignment="1">
      <alignment vertical="center"/>
    </xf>
    <xf numFmtId="0" fontId="2" fillId="0" borderId="0" xfId="0" applyFont="1" applyAlignment="1">
      <alignment horizontal="center"/>
    </xf>
    <xf numFmtId="185" fontId="2" fillId="0" borderId="126" xfId="5" applyNumberFormat="1" applyFont="1" applyFill="1" applyBorder="1"/>
    <xf numFmtId="185" fontId="2" fillId="0" borderId="13" xfId="5" applyNumberFormat="1" applyFont="1" applyFill="1" applyBorder="1"/>
    <xf numFmtId="179" fontId="2" fillId="0" borderId="18" xfId="5" applyNumberFormat="1" applyFont="1" applyFill="1" applyBorder="1"/>
    <xf numFmtId="179" fontId="2" fillId="0" borderId="9" xfId="5" applyNumberFormat="1" applyFont="1" applyFill="1" applyBorder="1"/>
    <xf numFmtId="0" fontId="2" fillId="0" borderId="116" xfId="0" applyFont="1" applyBorder="1"/>
    <xf numFmtId="0" fontId="2" fillId="0" borderId="8" xfId="0" applyFont="1" applyBorder="1" applyAlignment="1">
      <alignment horizontal="center"/>
    </xf>
    <xf numFmtId="179" fontId="2" fillId="0" borderId="105" xfId="5" applyNumberFormat="1" applyFont="1" applyFill="1" applyBorder="1"/>
    <xf numFmtId="179" fontId="2" fillId="0" borderId="17" xfId="5" applyNumberFormat="1" applyFont="1" applyFill="1" applyBorder="1"/>
    <xf numFmtId="0" fontId="2" fillId="0" borderId="18" xfId="0" applyFont="1" applyBorder="1" applyAlignment="1">
      <alignment horizontal="center"/>
    </xf>
    <xf numFmtId="179" fontId="2" fillId="0" borderId="7" xfId="5" applyNumberFormat="1" applyFont="1" applyFill="1" applyBorder="1"/>
    <xf numFmtId="179" fontId="2" fillId="0" borderId="0" xfId="5" applyNumberFormat="1" applyFont="1" applyFill="1" applyBorder="1"/>
    <xf numFmtId="179" fontId="2" fillId="0" borderId="109" xfId="5" applyNumberFormat="1" applyFont="1" applyFill="1" applyBorder="1"/>
    <xf numFmtId="179" fontId="2" fillId="0" borderId="110" xfId="5" applyNumberFormat="1" applyFont="1" applyFill="1" applyBorder="1"/>
    <xf numFmtId="179" fontId="2" fillId="0" borderId="116" xfId="5" applyNumberFormat="1" applyFont="1" applyFill="1" applyBorder="1"/>
    <xf numFmtId="179" fontId="2" fillId="0" borderId="8" xfId="5" applyNumberFormat="1" applyFont="1" applyFill="1" applyBorder="1"/>
    <xf numFmtId="185" fontId="2" fillId="0" borderId="0" xfId="5" applyNumberFormat="1" applyFont="1" applyFill="1" applyBorder="1"/>
    <xf numFmtId="185" fontId="2" fillId="0" borderId="109" xfId="5" applyNumberFormat="1" applyFont="1" applyFill="1" applyBorder="1"/>
    <xf numFmtId="185" fontId="2" fillId="0" borderId="121" xfId="5" applyNumberFormat="1" applyFont="1" applyFill="1" applyBorder="1"/>
    <xf numFmtId="185" fontId="2" fillId="0" borderId="108" xfId="5" applyNumberFormat="1" applyFont="1" applyFill="1" applyBorder="1"/>
    <xf numFmtId="185" fontId="2" fillId="0" borderId="107" xfId="5" applyNumberFormat="1" applyFont="1" applyFill="1" applyBorder="1"/>
    <xf numFmtId="185" fontId="2" fillId="0" borderId="114" xfId="5" applyNumberFormat="1" applyFont="1" applyFill="1" applyBorder="1"/>
    <xf numFmtId="179" fontId="2" fillId="0" borderId="126" xfId="5" applyNumberFormat="1" applyFont="1" applyFill="1" applyBorder="1"/>
    <xf numFmtId="179" fontId="2" fillId="0" borderId="13" xfId="5" applyNumberFormat="1" applyFont="1" applyFill="1" applyBorder="1"/>
    <xf numFmtId="175" fontId="2" fillId="0" borderId="9" xfId="5" applyNumberFormat="1" applyFont="1" applyFill="1" applyBorder="1"/>
    <xf numFmtId="175" fontId="2" fillId="0" borderId="18" xfId="5" applyNumberFormat="1" applyFont="1" applyFill="1" applyBorder="1"/>
    <xf numFmtId="175" fontId="2" fillId="0" borderId="126" xfId="5" applyNumberFormat="1" applyFont="1" applyFill="1" applyBorder="1"/>
    <xf numFmtId="185" fontId="2" fillId="4" borderId="18" xfId="0" applyNumberFormat="1" applyFont="1" applyFill="1" applyBorder="1"/>
    <xf numFmtId="185" fontId="2" fillId="0" borderId="18" xfId="0" applyNumberFormat="1" applyFont="1" applyBorder="1"/>
    <xf numFmtId="187" fontId="2" fillId="10" borderId="18" xfId="5" applyNumberFormat="1" applyFont="1" applyFill="1" applyBorder="1" applyAlignment="1">
      <alignment horizontal="center"/>
    </xf>
    <xf numFmtId="187" fontId="2" fillId="4" borderId="18" xfId="5" applyNumberFormat="1" applyFont="1" applyFill="1" applyBorder="1" applyAlignment="1">
      <alignment horizontal="center"/>
    </xf>
    <xf numFmtId="187" fontId="2" fillId="0" borderId="18" xfId="5" applyNumberFormat="1" applyFont="1" applyFill="1" applyBorder="1" applyAlignment="1">
      <alignment horizontal="center"/>
    </xf>
    <xf numFmtId="43" fontId="2" fillId="0" borderId="0" xfId="0" applyNumberFormat="1" applyFont="1"/>
    <xf numFmtId="166" fontId="2" fillId="0" borderId="0" xfId="26" applyNumberFormat="1" applyFont="1" applyFill="1"/>
    <xf numFmtId="187" fontId="2" fillId="0" borderId="18" xfId="5" applyNumberFormat="1" applyFont="1" applyFill="1" applyBorder="1"/>
    <xf numFmtId="0" fontId="2" fillId="0" borderId="19" xfId="0" applyFont="1" applyBorder="1"/>
    <xf numFmtId="0" fontId="2" fillId="0" borderId="15" xfId="0" applyFont="1" applyBorder="1"/>
    <xf numFmtId="0" fontId="2" fillId="0" borderId="17" xfId="0" applyFont="1" applyBorder="1"/>
    <xf numFmtId="279" fontId="2" fillId="0" borderId="0" xfId="0" applyNumberFormat="1" applyFont="1"/>
    <xf numFmtId="280" fontId="2" fillId="0" borderId="0" xfId="0" applyNumberFormat="1" applyFont="1"/>
    <xf numFmtId="185" fontId="2" fillId="0" borderId="9" xfId="0" applyNumberFormat="1" applyFont="1" applyBorder="1"/>
    <xf numFmtId="179" fontId="2" fillId="0" borderId="10" xfId="5" applyNumberFormat="1" applyFont="1" applyFill="1" applyBorder="1"/>
    <xf numFmtId="189" fontId="2" fillId="0" borderId="18" xfId="5" applyNumberFormat="1" applyFont="1" applyFill="1" applyBorder="1"/>
    <xf numFmtId="0" fontId="1" fillId="0" borderId="7" xfId="0" applyFont="1" applyBorder="1"/>
    <xf numFmtId="185" fontId="2" fillId="0" borderId="13" xfId="5" applyNumberFormat="1" applyFont="1" applyBorder="1"/>
    <xf numFmtId="185" fontId="2" fillId="0" borderId="17" xfId="5" applyNumberFormat="1" applyFont="1" applyBorder="1"/>
    <xf numFmtId="185" fontId="13" fillId="4" borderId="105" xfId="5" applyNumberFormat="1" applyFont="1" applyFill="1" applyBorder="1" applyAlignment="1">
      <alignment horizontal="center" vertical="center" textRotation="90" wrapText="1"/>
    </xf>
    <xf numFmtId="185" fontId="25" fillId="0" borderId="10" xfId="5" applyNumberFormat="1" applyFont="1" applyBorder="1"/>
    <xf numFmtId="185" fontId="25" fillId="0" borderId="18" xfId="5" applyNumberFormat="1" applyFont="1" applyBorder="1"/>
    <xf numFmtId="185" fontId="25" fillId="0" borderId="13" xfId="5" applyNumberFormat="1" applyFont="1" applyBorder="1"/>
    <xf numFmtId="185" fontId="2" fillId="0" borderId="0" xfId="5" applyNumberFormat="1" applyFont="1"/>
    <xf numFmtId="185" fontId="12" fillId="0" borderId="0" xfId="5" applyNumberFormat="1" applyFont="1"/>
    <xf numFmtId="0" fontId="1" fillId="0" borderId="0" xfId="0" applyFont="1"/>
    <xf numFmtId="0" fontId="1" fillId="0" borderId="106" xfId="0" applyFont="1" applyBorder="1"/>
    <xf numFmtId="185" fontId="23" fillId="3" borderId="9" xfId="0" applyNumberFormat="1" applyFont="1" applyFill="1" applyBorder="1"/>
    <xf numFmtId="0" fontId="1" fillId="12" borderId="0" xfId="0" applyFont="1" applyFill="1" applyAlignment="1">
      <alignment horizontal="left" vertical="center"/>
    </xf>
    <xf numFmtId="179" fontId="2" fillId="0" borderId="121" xfId="5" applyNumberFormat="1" applyFont="1" applyFill="1" applyBorder="1"/>
    <xf numFmtId="179" fontId="13" fillId="0" borderId="128" xfId="5" applyNumberFormat="1" applyFont="1" applyFill="1" applyBorder="1"/>
    <xf numFmtId="179" fontId="2" fillId="0" borderId="129" xfId="5" applyNumberFormat="1" applyFont="1" applyFill="1" applyBorder="1"/>
    <xf numFmtId="0" fontId="17" fillId="0" borderId="0" xfId="0" applyFont="1" applyAlignment="1">
      <alignment vertical="center" wrapText="1"/>
    </xf>
    <xf numFmtId="0" fontId="16" fillId="0" borderId="0" xfId="0" applyFont="1" applyAlignment="1">
      <alignment vertical="center" wrapText="1"/>
    </xf>
    <xf numFmtId="0" fontId="0" fillId="0" borderId="0" xfId="0" applyAlignment="1">
      <alignment vertical="center" wrapText="1"/>
    </xf>
    <xf numFmtId="0" fontId="266" fillId="0" borderId="0" xfId="0" applyFont="1" applyAlignment="1">
      <alignment horizontal="center" vertical="center" wrapText="1"/>
    </xf>
    <xf numFmtId="0" fontId="2" fillId="0" borderId="0" xfId="0" applyFont="1" applyAlignment="1">
      <alignment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8" fillId="0" borderId="0" xfId="0" applyFont="1" applyAlignment="1">
      <alignment vertical="center" wrapText="1"/>
    </xf>
    <xf numFmtId="0" fontId="43" fillId="0" borderId="0" xfId="0" applyFont="1" applyAlignment="1">
      <alignment vertical="center" wrapText="1"/>
    </xf>
    <xf numFmtId="0" fontId="25" fillId="0" borderId="0" xfId="0" applyFont="1" applyAlignment="1">
      <alignment horizontal="left" vertical="top" wrapText="1"/>
    </xf>
    <xf numFmtId="0" fontId="2" fillId="0" borderId="0" xfId="0" applyFont="1" applyAlignment="1">
      <alignment horizontal="left" wrapText="1"/>
    </xf>
    <xf numFmtId="0" fontId="42" fillId="0" borderId="0" xfId="0" applyFont="1" applyAlignment="1">
      <alignment horizontal="left" wrapText="1"/>
    </xf>
    <xf numFmtId="0" fontId="2" fillId="0" borderId="0" xfId="0" applyFont="1" applyAlignment="1">
      <alignment horizontal="left"/>
    </xf>
    <xf numFmtId="0" fontId="0" fillId="0" borderId="0" xfId="0" applyAlignment="1">
      <alignment horizontal="left" wrapText="1"/>
    </xf>
    <xf numFmtId="0" fontId="13" fillId="0" borderId="0" xfId="0" applyFont="1" applyAlignment="1">
      <alignment vertical="center" wrapText="1"/>
    </xf>
    <xf numFmtId="0" fontId="6" fillId="0" borderId="57" xfId="0" applyFont="1" applyBorder="1" applyAlignment="1">
      <alignment horizontal="center"/>
    </xf>
    <xf numFmtId="0" fontId="0" fillId="0" borderId="58" xfId="0" applyBorder="1"/>
    <xf numFmtId="0" fontId="0" fillId="0" borderId="29" xfId="0" applyBorder="1"/>
    <xf numFmtId="0" fontId="6" fillId="0" borderId="58" xfId="0" applyFont="1" applyBorder="1" applyAlignment="1">
      <alignment horizontal="center"/>
    </xf>
    <xf numFmtId="0" fontId="6" fillId="0" borderId="29" xfId="0" applyFont="1" applyBorder="1" applyAlignment="1">
      <alignment horizontal="center"/>
    </xf>
    <xf numFmtId="0" fontId="6" fillId="0" borderId="11" xfId="0" applyFont="1" applyBorder="1" applyAlignment="1">
      <alignment horizontal="center"/>
    </xf>
    <xf numFmtId="0" fontId="23" fillId="0" borderId="126" xfId="0" applyFont="1" applyBorder="1"/>
    <xf numFmtId="0" fontId="23" fillId="0" borderId="13" xfId="0" applyFont="1" applyBorder="1"/>
    <xf numFmtId="0" fontId="6" fillId="0" borderId="126" xfId="0" applyFont="1" applyBorder="1" applyAlignment="1">
      <alignment horizontal="center"/>
    </xf>
    <xf numFmtId="0" fontId="23" fillId="0" borderId="13" xfId="0" applyFont="1" applyBorder="1" applyAlignment="1">
      <alignment horizontal="center"/>
    </xf>
    <xf numFmtId="0" fontId="6" fillId="0" borderId="10" xfId="0" applyFont="1" applyBorder="1" applyAlignment="1">
      <alignment horizontal="center" textRotation="90" wrapText="1"/>
    </xf>
    <xf numFmtId="0" fontId="23" fillId="0" borderId="105" xfId="0" applyFont="1" applyBorder="1" applyAlignment="1">
      <alignment horizontal="center"/>
    </xf>
    <xf numFmtId="0" fontId="6" fillId="0" borderId="0" xfId="0" applyFont="1" applyAlignment="1">
      <alignment horizontal="center"/>
    </xf>
    <xf numFmtId="0" fontId="6" fillId="0" borderId="13" xfId="0" applyFont="1" applyBorder="1" applyAlignment="1">
      <alignment horizontal="center"/>
    </xf>
    <xf numFmtId="0" fontId="6" fillId="0" borderId="19" xfId="0" applyFont="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0" fontId="33" fillId="0" borderId="11" xfId="0" applyFont="1" applyBorder="1" applyAlignment="1">
      <alignment horizontal="left" vertical="center"/>
    </xf>
    <xf numFmtId="0" fontId="33" fillId="0" borderId="126" xfId="0" applyFont="1" applyBorder="1" applyAlignment="1">
      <alignment horizontal="left" vertical="center"/>
    </xf>
    <xf numFmtId="0" fontId="33" fillId="0" borderId="13" xfId="0" applyFont="1" applyBorder="1" applyAlignment="1">
      <alignment horizontal="left" vertical="center"/>
    </xf>
    <xf numFmtId="0" fontId="23" fillId="0" borderId="36" xfId="0" applyFont="1" applyBorder="1" applyAlignment="1">
      <alignment horizontal="center"/>
    </xf>
    <xf numFmtId="0" fontId="23" fillId="0" borderId="37" xfId="0" applyFont="1" applyBorder="1" applyAlignment="1">
      <alignment horizontal="center"/>
    </xf>
    <xf numFmtId="0" fontId="23" fillId="0" borderId="11" xfId="0" applyFont="1" applyBorder="1" applyAlignment="1">
      <alignment horizontal="center"/>
    </xf>
    <xf numFmtId="0" fontId="23" fillId="0" borderId="126" xfId="0" applyFont="1" applyBorder="1" applyAlignment="1">
      <alignment horizontal="center"/>
    </xf>
    <xf numFmtId="0" fontId="23" fillId="0" borderId="19" xfId="0" applyFont="1" applyBorder="1" applyAlignment="1">
      <alignment horizontal="center" vertical="center" textRotation="90"/>
    </xf>
    <xf numFmtId="0" fontId="23" fillId="0" borderId="116" xfId="0" applyFont="1" applyBorder="1" applyAlignment="1">
      <alignment horizontal="center" vertical="center" textRotation="90"/>
    </xf>
    <xf numFmtId="0" fontId="23" fillId="0" borderId="15" xfId="0" applyFont="1" applyBorder="1" applyAlignment="1">
      <alignment horizontal="center" vertical="center" textRotation="90"/>
    </xf>
    <xf numFmtId="0" fontId="23" fillId="0" borderId="17" xfId="0" applyFont="1" applyBorder="1" applyAlignment="1">
      <alignment horizontal="center" vertical="center" textRotation="90"/>
    </xf>
    <xf numFmtId="0" fontId="8" fillId="0" borderId="11" xfId="0" applyFont="1" applyBorder="1" applyAlignment="1">
      <alignment horizontal="center"/>
    </xf>
    <xf numFmtId="0" fontId="8" fillId="0" borderId="126" xfId="0" applyFont="1" applyBorder="1" applyAlignment="1">
      <alignment horizontal="center"/>
    </xf>
    <xf numFmtId="0" fontId="8" fillId="0" borderId="13" xfId="0" applyFont="1" applyBorder="1" applyAlignment="1">
      <alignment horizontal="center"/>
    </xf>
    <xf numFmtId="0" fontId="8" fillId="0" borderId="125" xfId="0" applyFont="1" applyBorder="1" applyAlignment="1">
      <alignment horizontal="center" vertical="center" textRotation="90"/>
    </xf>
    <xf numFmtId="0" fontId="13" fillId="0" borderId="116" xfId="0" applyFont="1" applyBorder="1" applyAlignment="1">
      <alignment horizontal="center"/>
    </xf>
    <xf numFmtId="0" fontId="13" fillId="0" borderId="8" xfId="0" applyFont="1" applyBorder="1" applyAlignment="1">
      <alignment horizontal="center"/>
    </xf>
    <xf numFmtId="0" fontId="2" fillId="0" borderId="8" xfId="0" applyFont="1" applyBorder="1"/>
    <xf numFmtId="0" fontId="13" fillId="0" borderId="19" xfId="0" applyFont="1" applyBorder="1" applyAlignment="1">
      <alignment horizontal="center" vertical="center" textRotation="90"/>
    </xf>
    <xf numFmtId="0" fontId="13" fillId="0" borderId="116" xfId="0" applyFont="1" applyBorder="1" applyAlignment="1">
      <alignment horizontal="center" vertical="center" textRotation="90"/>
    </xf>
    <xf numFmtId="0" fontId="13" fillId="0" borderId="0" xfId="0" applyFont="1" applyAlignment="1">
      <alignment horizontal="center" vertical="center" textRotation="90"/>
    </xf>
    <xf numFmtId="0" fontId="13" fillId="0" borderId="17" xfId="0" applyFont="1" applyBorder="1" applyAlignment="1">
      <alignment horizontal="center" vertical="center" textRotation="90"/>
    </xf>
    <xf numFmtId="0" fontId="13" fillId="0" borderId="7" xfId="0" applyFont="1" applyBorder="1" applyAlignment="1">
      <alignment horizontal="center" vertical="center" textRotation="90"/>
    </xf>
    <xf numFmtId="0" fontId="13" fillId="0" borderId="8" xfId="0" applyFont="1" applyBorder="1" applyAlignment="1">
      <alignment horizontal="center" vertical="center" textRotation="90"/>
    </xf>
    <xf numFmtId="0" fontId="23" fillId="0" borderId="7" xfId="0" applyFont="1" applyBorder="1" applyAlignment="1">
      <alignment horizontal="center" vertical="center" textRotation="90"/>
    </xf>
    <xf numFmtId="0" fontId="23" fillId="0" borderId="31" xfId="0" applyFont="1" applyBorder="1" applyAlignment="1">
      <alignment horizontal="center"/>
    </xf>
    <xf numFmtId="0" fontId="0" fillId="0" borderId="21" xfId="0" applyBorder="1"/>
    <xf numFmtId="0" fontId="23" fillId="0" borderId="116" xfId="0" applyFont="1" applyBorder="1" applyAlignment="1">
      <alignment horizontal="center"/>
    </xf>
    <xf numFmtId="0" fontId="23" fillId="0" borderId="8" xfId="0" applyFont="1" applyBorder="1" applyAlignment="1">
      <alignment horizontal="center"/>
    </xf>
    <xf numFmtId="0" fontId="23" fillId="0" borderId="17" xfId="0" applyFont="1" applyBorder="1" applyAlignment="1">
      <alignment horizontal="center"/>
    </xf>
    <xf numFmtId="0" fontId="23" fillId="0" borderId="21" xfId="0" applyFont="1" applyBorder="1" applyAlignment="1">
      <alignment horizontal="center"/>
    </xf>
    <xf numFmtId="0" fontId="0" fillId="0" borderId="34" xfId="0" applyBorder="1"/>
    <xf numFmtId="0" fontId="13" fillId="0" borderId="9" xfId="0" applyFont="1" applyBorder="1" applyAlignment="1">
      <alignment horizontal="center" vertical="center" textRotation="90"/>
    </xf>
    <xf numFmtId="0" fontId="30" fillId="0" borderId="0" xfId="0" applyFont="1" applyAlignment="1">
      <alignment horizontal="center" wrapText="1" readingOrder="1"/>
    </xf>
    <xf numFmtId="0" fontId="0" fillId="0" borderId="0" xfId="0" applyAlignment="1">
      <alignment horizontal="center"/>
    </xf>
    <xf numFmtId="0" fontId="31" fillId="0" borderId="0" xfId="0" applyFont="1" applyAlignment="1">
      <alignment horizontal="center"/>
    </xf>
    <xf numFmtId="0" fontId="30" fillId="0" borderId="0" xfId="0" applyFont="1" applyAlignment="1">
      <alignment horizontal="left" wrapText="1" readingOrder="1"/>
    </xf>
    <xf numFmtId="0" fontId="13" fillId="0" borderId="125" xfId="0" applyFont="1" applyBorder="1" applyAlignment="1">
      <alignment horizontal="center"/>
    </xf>
    <xf numFmtId="0" fontId="2" fillId="0" borderId="125" xfId="0" applyFont="1" applyBorder="1"/>
    <xf numFmtId="0" fontId="13" fillId="0" borderId="15" xfId="0" applyFont="1" applyBorder="1" applyAlignment="1">
      <alignment horizontal="center" vertical="center" textRotation="90"/>
    </xf>
    <xf numFmtId="0" fontId="13" fillId="0" borderId="11" xfId="0" applyFont="1" applyBorder="1" applyAlignment="1">
      <alignment horizontal="center" vertical="center" wrapText="1"/>
    </xf>
    <xf numFmtId="0" fontId="13" fillId="0" borderId="12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1" xfId="0" applyFont="1" applyBorder="1" applyAlignment="1">
      <alignment horizontal="left" vertical="center"/>
    </xf>
    <xf numFmtId="0" fontId="13" fillId="0" borderId="126" xfId="0" applyFont="1" applyBorder="1" applyAlignment="1">
      <alignment horizontal="left" vertical="center"/>
    </xf>
    <xf numFmtId="0" fontId="13" fillId="0" borderId="13" xfId="0" applyFont="1" applyBorder="1" applyAlignment="1">
      <alignment horizontal="left" vertical="center"/>
    </xf>
    <xf numFmtId="0" fontId="13" fillId="0" borderId="11" xfId="0" applyFont="1" applyBorder="1" applyAlignment="1">
      <alignment horizontal="center"/>
    </xf>
    <xf numFmtId="0" fontId="13" fillId="0" borderId="126" xfId="0" applyFont="1" applyBorder="1" applyAlignment="1">
      <alignment horizontal="center"/>
    </xf>
    <xf numFmtId="0" fontId="13" fillId="0" borderId="13" xfId="0" applyFont="1" applyBorder="1" applyAlignment="1">
      <alignment horizontal="center"/>
    </xf>
    <xf numFmtId="0" fontId="0" fillId="0" borderId="126" xfId="0" applyBorder="1"/>
    <xf numFmtId="0" fontId="23" fillId="0" borderId="0" xfId="0" applyFont="1" applyAlignment="1">
      <alignment horizontal="center" vertical="center" textRotation="90"/>
    </xf>
    <xf numFmtId="0" fontId="23" fillId="0" borderId="125" xfId="0" applyFont="1" applyBorder="1" applyAlignment="1">
      <alignment horizontal="center"/>
    </xf>
    <xf numFmtId="0" fontId="0" fillId="0" borderId="125" xfId="0" applyBorder="1"/>
    <xf numFmtId="0" fontId="0" fillId="0" borderId="8" xfId="0" applyBorder="1"/>
    <xf numFmtId="0" fontId="13" fillId="0" borderId="21" xfId="0" applyFont="1" applyBorder="1" applyAlignment="1">
      <alignment horizontal="center"/>
    </xf>
    <xf numFmtId="0" fontId="2" fillId="0" borderId="21" xfId="0" applyFont="1" applyBorder="1"/>
    <xf numFmtId="0" fontId="2" fillId="0" borderId="22" xfId="0" applyFont="1" applyBorder="1"/>
    <xf numFmtId="0" fontId="13" fillId="0" borderId="11" xfId="0" applyFont="1" applyBorder="1" applyAlignment="1">
      <alignment horizontal="left"/>
    </xf>
    <xf numFmtId="0" fontId="13" fillId="0" borderId="126" xfId="0" applyFont="1" applyBorder="1" applyAlignment="1">
      <alignment horizontal="left"/>
    </xf>
    <xf numFmtId="0" fontId="13" fillId="0" borderId="13" xfId="0" applyFont="1" applyBorder="1" applyAlignment="1">
      <alignment horizontal="left"/>
    </xf>
    <xf numFmtId="0" fontId="13" fillId="0" borderId="20" xfId="0" applyFont="1" applyBorder="1" applyAlignment="1">
      <alignment horizontal="center" vertical="center" textRotation="90"/>
    </xf>
    <xf numFmtId="0" fontId="13" fillId="0" borderId="117" xfId="0" applyFont="1" applyBorder="1" applyAlignment="1">
      <alignment horizontal="center" vertical="center" textRotation="90"/>
    </xf>
    <xf numFmtId="0" fontId="23" fillId="0" borderId="8" xfId="0" applyFont="1" applyBorder="1" applyAlignment="1">
      <alignment horizontal="center" vertical="center" textRotation="90"/>
    </xf>
    <xf numFmtId="0" fontId="6" fillId="0" borderId="1" xfId="0" applyFont="1" applyBorder="1" applyAlignment="1">
      <alignment horizontal="center"/>
    </xf>
    <xf numFmtId="0" fontId="0" fillId="0" borderId="3" xfId="0" applyBorder="1"/>
    <xf numFmtId="0" fontId="0" fillId="0" borderId="2" xfId="0" applyBorder="1"/>
  </cellXfs>
  <cellStyles count="52001">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31" name="TextBox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6000000}"/>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2013Q1-2023Q4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142875</xdr:colOff>
      <xdr:row>1</xdr:row>
      <xdr:rowOff>95250</xdr:rowOff>
    </xdr:from>
    <xdr:to>
      <xdr:col>38</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onetary3/Monetary%20Files/Rural%20Finance%20Office/REPORTS/FINDICAT_B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bog.gov.gh/BOGWeb/StatBulAug09/Statiscal%20Bulletin%20August%20-%202009%20%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netary1/monetary%20fil/Monetary%20Files/Monetary%20Analysis%20Office/BSD%202%20-%204%20RETURNS%202002/June%202002/Ssb/JUNE2002_PRUDENTIAL_%20RETU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Charts"/>
      <sheetName val="STC2002MARCH"/>
      <sheetName val="STC2001JUNE"/>
      <sheetName val="STCJUNE2002"/>
      <sheetName val="STC2001Dec"/>
      <sheetName val="STC2001SEPT"/>
      <sheetName val="ANNREV-2001"/>
      <sheetName val="ANNREV"/>
      <sheetName val="ANNUAL REP. 2000"/>
      <sheetName val="1QR2002"/>
      <sheetName val="4QR2000"/>
      <sheetName val="2QR2001"/>
      <sheetName val="4QR2001"/>
      <sheetName val="3QR2001"/>
      <sheetName val="LoanSTC2reserve-dep"/>
      <sheetName val="CONBASH98"/>
      <sheetName val="conbash2000"/>
      <sheetName val="QuarterlySTC Class"/>
      <sheetName val="RuralList1999"/>
      <sheetName val="Rul1997"/>
      <sheetName val="Rul1996"/>
      <sheetName val="Rul1995"/>
      <sheetName val="Ruralocation"/>
      <sheetName val="RuralList2000"/>
      <sheetName val="DataReq't"/>
      <sheetName val="General Rural Classify"/>
      <sheetName val="ANNUAL_REP__2000"/>
      <sheetName val="QuarterlySTC_Class"/>
      <sheetName val="General_Rural_Classify"/>
      <sheetName val="ANNUAL_REP__20001"/>
      <sheetName val="QuarterlySTC_Class1"/>
      <sheetName val="General_Rural_Classify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ed Indicators "/>
      <sheetName val="1"/>
      <sheetName val="2"/>
      <sheetName val="3"/>
      <sheetName val="4"/>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D2"/>
      <sheetName val="BSD2-Summary"/>
      <sheetName val="BSD2-Annex1"/>
      <sheetName val="BSD2-Annex2"/>
      <sheetName val="BSD2-Annex3"/>
      <sheetName val="BSD2-Annex4"/>
      <sheetName val="BSD2-Annex5"/>
      <sheetName val="BSD2-Annex6"/>
      <sheetName val="BSD2-Annex7"/>
      <sheetName val="BSD2-Annex 8"/>
      <sheetName val="BSD2-Annex9"/>
      <sheetName val="BSD2-Annex10"/>
      <sheetName val="BSD3-Sheet-1"/>
      <sheetName val="BSD3-Sheet-2"/>
      <sheetName val="BSD3-Sheet-3"/>
      <sheetName val="BSD4"/>
      <sheetName val="BSD5"/>
      <sheetName val="BSD6A"/>
      <sheetName val="BSD6B"/>
      <sheetName val="BSD6B-Annex-1"/>
      <sheetName val="BSD7A"/>
      <sheetName val="BSD8_SUMMARY"/>
      <sheetName val="BSD8_50LARGEST"/>
      <sheetName val="BSD10"/>
      <sheetName val="BSD11-Sheet-1"/>
      <sheetName val="BSD11-Sheet-2"/>
      <sheetName val="BSD11-Sheet-3"/>
      <sheetName val="BSD11-Sheet-4"/>
      <sheetName val="BSD11-Sheet-5"/>
      <sheetName val="BSD11-Sheet-6"/>
      <sheetName val="BSD11-Sheet-7"/>
      <sheetName val="BSD11-SHEET8"/>
      <sheetName val="BSD2-Annex_8"/>
      <sheetName val="BSD2-Annex_81"/>
      <sheetName val="BSD2-Annex_82"/>
      <sheetName val="BSD2-Annex_83"/>
      <sheetName val="BSD2-Annex_84"/>
      <sheetName val="BSD2-Annex_89"/>
      <sheetName val="BSD2-Annex_85"/>
      <sheetName val="BSD2-Annex_86"/>
      <sheetName val="BSD2-Annex_87"/>
      <sheetName val="BSD2-Annex_88"/>
      <sheetName val="BSD2-Annex_810"/>
      <sheetName val="Codes"/>
      <sheetName val="2 P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8"/>
  <sheetViews>
    <sheetView view="pageBreakPreview" zoomScale="60" zoomScaleNormal="120" workbookViewId="0">
      <selection sqref="A1:XFD1048576"/>
    </sheetView>
  </sheetViews>
  <sheetFormatPr defaultColWidth="9.1328125" defaultRowHeight="14.25"/>
  <cols>
    <col min="1" max="1" width="1.3984375" customWidth="1"/>
    <col min="2" max="2" width="19.1328125" customWidth="1"/>
    <col min="3" max="4" width="12.1328125" customWidth="1"/>
    <col min="5" max="5" width="19.3984375" customWidth="1"/>
    <col min="6" max="6" width="11.3984375" customWidth="1"/>
    <col min="7" max="7" width="10.1328125" customWidth="1"/>
    <col min="8" max="8" width="16.3984375" customWidth="1"/>
    <col min="9" max="9" width="1.1328125" customWidth="1"/>
    <col min="14" max="14" width="20.3984375" customWidth="1"/>
  </cols>
  <sheetData>
    <row r="1" spans="2:8" ht="18.75" customHeight="1">
      <c r="B1" s="430"/>
      <c r="C1" s="430"/>
      <c r="D1" s="430"/>
      <c r="E1" s="430"/>
      <c r="F1" s="430"/>
      <c r="G1" s="430"/>
      <c r="H1" s="430"/>
    </row>
    <row r="2" spans="2:8" ht="30" customHeight="1">
      <c r="B2" s="430"/>
      <c r="C2" s="431"/>
      <c r="D2" s="431"/>
      <c r="E2" s="432" t="s">
        <v>0</v>
      </c>
      <c r="F2" s="431"/>
      <c r="G2" s="431"/>
      <c r="H2" s="430"/>
    </row>
    <row r="3" spans="2:8" ht="30" customHeight="1">
      <c r="B3" s="430"/>
      <c r="C3" s="430"/>
      <c r="D3" s="430"/>
      <c r="E3" s="433" t="s">
        <v>1</v>
      </c>
      <c r="F3" s="430"/>
      <c r="G3" s="430"/>
      <c r="H3" s="430"/>
    </row>
    <row r="4" spans="2:8" ht="18.75" customHeight="1">
      <c r="B4" s="430"/>
      <c r="C4" s="430"/>
      <c r="D4" s="430"/>
      <c r="E4" s="430"/>
      <c r="F4" s="430"/>
      <c r="G4" s="430"/>
      <c r="H4" s="430"/>
    </row>
    <row r="5" spans="2:8" ht="6.75" customHeight="1"/>
    <row r="6" spans="2:8" ht="36" customHeight="1">
      <c r="H6" s="434" t="s">
        <v>2</v>
      </c>
    </row>
    <row r="7" spans="2:8" ht="61.5" customHeight="1"/>
    <row r="8" spans="2:8" ht="18" customHeight="1"/>
    <row r="9" spans="2:8" ht="30" customHeight="1">
      <c r="B9" s="435"/>
      <c r="C9" s="651"/>
      <c r="D9" s="653"/>
      <c r="E9" s="653"/>
      <c r="F9" s="653"/>
      <c r="G9" s="653"/>
    </row>
    <row r="10" spans="2:8" ht="30" customHeight="1">
      <c r="B10" s="435"/>
      <c r="C10" s="654" t="s">
        <v>3</v>
      </c>
      <c r="D10" s="654"/>
      <c r="E10" s="654"/>
      <c r="F10" s="654"/>
      <c r="G10" s="654"/>
    </row>
    <row r="11" spans="2:8" ht="16.5" customHeight="1">
      <c r="B11" s="435"/>
      <c r="C11" s="651"/>
      <c r="D11" s="651"/>
      <c r="E11" s="651"/>
      <c r="F11" s="651"/>
      <c r="G11" s="651"/>
    </row>
    <row r="12" spans="2:8" ht="16.5" customHeight="1">
      <c r="B12" s="435"/>
      <c r="C12" s="651"/>
      <c r="D12" s="651"/>
      <c r="E12" s="651"/>
      <c r="F12" s="651"/>
      <c r="G12" s="651"/>
    </row>
    <row r="13" spans="2:8" ht="16.5" customHeight="1">
      <c r="B13" s="435"/>
      <c r="C13" s="651"/>
      <c r="D13" s="651"/>
      <c r="E13" s="651"/>
      <c r="F13" s="651"/>
      <c r="G13" s="651"/>
    </row>
    <row r="14" spans="2:8" ht="30" customHeight="1">
      <c r="B14" s="435"/>
      <c r="C14" s="652"/>
      <c r="D14" s="652"/>
      <c r="E14" s="652"/>
      <c r="F14" s="652"/>
      <c r="G14" s="652"/>
    </row>
    <row r="15" spans="2:8" ht="16.5" customHeight="1">
      <c r="B15" s="435"/>
      <c r="C15" s="651"/>
      <c r="D15" s="651"/>
      <c r="E15" s="651"/>
      <c r="F15" s="651"/>
      <c r="G15" s="651"/>
    </row>
    <row r="16" spans="2:8" ht="16.5" customHeight="1">
      <c r="B16" s="435"/>
      <c r="C16" s="651"/>
      <c r="D16" s="651"/>
      <c r="E16" s="651"/>
      <c r="F16" s="651"/>
      <c r="G16" s="651"/>
    </row>
    <row r="17" spans="2:7" ht="16.5" customHeight="1">
      <c r="B17" s="435"/>
      <c r="C17" s="651"/>
      <c r="D17" s="651"/>
      <c r="E17" s="651"/>
      <c r="F17" s="651"/>
      <c r="G17" s="651"/>
    </row>
    <row r="18" spans="2:7" ht="16.5" customHeight="1">
      <c r="B18" s="435"/>
      <c r="C18" s="651"/>
      <c r="D18" s="651"/>
      <c r="E18" s="651"/>
      <c r="F18" s="651"/>
      <c r="G18" s="651"/>
    </row>
    <row r="19" spans="2:7" ht="16.5" customHeight="1">
      <c r="B19" s="435"/>
      <c r="C19" s="651"/>
      <c r="D19" s="651"/>
      <c r="E19" s="651"/>
      <c r="F19" s="651"/>
      <c r="G19" s="651"/>
    </row>
    <row r="20" spans="2:7" ht="16.5" customHeight="1">
      <c r="B20" s="435"/>
      <c r="C20" s="651"/>
      <c r="D20" s="651"/>
      <c r="E20" s="651"/>
      <c r="F20" s="651"/>
      <c r="G20" s="651"/>
    </row>
    <row r="21" spans="2:7" ht="16.5" customHeight="1">
      <c r="B21" s="435"/>
      <c r="C21" s="651"/>
      <c r="D21" s="651"/>
      <c r="E21" s="651"/>
      <c r="F21" s="651"/>
      <c r="G21" s="651"/>
    </row>
    <row r="22" spans="2:7" ht="16.5" customHeight="1">
      <c r="B22" s="435"/>
      <c r="C22" s="651"/>
      <c r="D22" s="651"/>
      <c r="E22" s="651"/>
      <c r="F22" s="651"/>
      <c r="G22" s="651"/>
    </row>
    <row r="23" spans="2:7" ht="16.5" customHeight="1">
      <c r="B23" s="435"/>
      <c r="C23" s="651"/>
      <c r="D23" s="651"/>
      <c r="E23" s="651"/>
      <c r="F23" s="651"/>
      <c r="G23" s="651"/>
    </row>
    <row r="24" spans="2:7" ht="30" customHeight="1">
      <c r="B24" s="435"/>
      <c r="C24" s="652"/>
      <c r="D24" s="652"/>
      <c r="E24" s="652"/>
      <c r="F24" s="652"/>
      <c r="G24" s="652"/>
    </row>
    <row r="25" spans="2:7" ht="16.5" customHeight="1">
      <c r="B25" s="435"/>
      <c r="C25" s="651"/>
      <c r="D25" s="651"/>
      <c r="E25" s="651"/>
      <c r="F25" s="651"/>
      <c r="G25" s="651"/>
    </row>
    <row r="26" spans="2:7" ht="16.5" customHeight="1">
      <c r="B26" s="435"/>
      <c r="C26" s="651"/>
      <c r="D26" s="651"/>
      <c r="E26" s="651"/>
      <c r="F26" s="651"/>
      <c r="G26" s="651"/>
    </row>
    <row r="27" spans="2:7" ht="16.5" customHeight="1">
      <c r="B27" s="435"/>
      <c r="C27" s="651"/>
      <c r="D27" s="651"/>
      <c r="E27" s="651"/>
      <c r="F27" s="651"/>
      <c r="G27" s="651"/>
    </row>
    <row r="28" spans="2:7" ht="16.5" customHeight="1">
      <c r="B28" s="435"/>
      <c r="C28" s="651"/>
      <c r="D28" s="651"/>
      <c r="E28" s="651"/>
      <c r="F28" s="651"/>
      <c r="G28" s="651"/>
    </row>
    <row r="29" spans="2:7" ht="16.5" customHeight="1">
      <c r="B29" s="435"/>
      <c r="C29" s="651"/>
      <c r="D29" s="651"/>
      <c r="E29" s="651"/>
      <c r="F29" s="651"/>
      <c r="G29" s="651"/>
    </row>
    <row r="30" spans="2:7" ht="16.5" customHeight="1">
      <c r="B30" s="435"/>
      <c r="C30" s="651"/>
      <c r="D30" s="651"/>
      <c r="E30" s="651"/>
      <c r="F30" s="651"/>
      <c r="G30" s="651"/>
    </row>
    <row r="31" spans="2:7" ht="16.5" customHeight="1">
      <c r="B31" s="435"/>
      <c r="C31" s="651"/>
      <c r="D31" s="651"/>
      <c r="E31" s="651"/>
      <c r="F31" s="651"/>
      <c r="G31" s="651"/>
    </row>
    <row r="32" spans="2:7" ht="16.5" customHeight="1">
      <c r="B32" s="435"/>
      <c r="C32" s="651"/>
      <c r="D32" s="651"/>
      <c r="E32" s="651"/>
      <c r="F32" s="651"/>
      <c r="G32" s="651"/>
    </row>
    <row r="33" spans="2:8" ht="16.5" customHeight="1">
      <c r="B33" s="435"/>
      <c r="C33" s="651"/>
      <c r="D33" s="651"/>
      <c r="E33" s="651"/>
      <c r="F33" s="651"/>
      <c r="G33" s="651"/>
    </row>
    <row r="34" spans="2:8" ht="60" customHeight="1"/>
    <row r="35" spans="2:8">
      <c r="B35" s="436" t="s">
        <v>4</v>
      </c>
    </row>
    <row r="36" spans="2:8">
      <c r="B36" s="437" t="s">
        <v>5</v>
      </c>
    </row>
    <row r="37" spans="2:8">
      <c r="B37" t="s">
        <v>6</v>
      </c>
      <c r="H37" s="438"/>
    </row>
    <row r="38" spans="2:8" ht="3.75" customHeight="1"/>
  </sheetData>
  <mergeCells count="25">
    <mergeCell ref="C9:G9"/>
    <mergeCell ref="C10:G10"/>
    <mergeCell ref="C11:G11"/>
    <mergeCell ref="C12:G12"/>
    <mergeCell ref="C13:G13"/>
    <mergeCell ref="C14:G14"/>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s>
  <printOptions horizontalCentered="1"/>
  <pageMargins left="0.35" right="0.34" top="1" bottom="0.33" header="0.17" footer="0.16"/>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defaultColWidth="9.1328125" defaultRowHeight="13.15"/>
  <cols>
    <col min="1" max="1" width="1" style="13" customWidth="1"/>
    <col min="2" max="2" width="6" style="13" customWidth="1"/>
    <col min="3" max="3" width="3.3984375" style="13" customWidth="1"/>
    <col min="4" max="23" width="7.1328125" style="13" customWidth="1"/>
    <col min="24" max="24" width="8.3984375" style="13" customWidth="1"/>
    <col min="25" max="25" width="7.1328125" style="291" customWidth="1"/>
    <col min="26" max="26" width="8.3984375" style="13" customWidth="1"/>
    <col min="27" max="27" width="1.1328125" style="13" customWidth="1"/>
    <col min="28" max="16384" width="9.1328125" style="13"/>
  </cols>
  <sheetData>
    <row r="1" spans="2:31" ht="26.25" customHeight="1">
      <c r="B1" s="292" t="s">
        <v>116</v>
      </c>
      <c r="D1" s="12"/>
      <c r="E1" s="12"/>
      <c r="F1" s="12"/>
      <c r="G1" s="12"/>
      <c r="H1" s="12"/>
      <c r="I1" s="12"/>
      <c r="J1" s="12"/>
      <c r="K1" s="12"/>
    </row>
    <row r="2" spans="2:31" ht="14.25" hidden="1">
      <c r="B2" s="99"/>
      <c r="D2" s="666" t="s">
        <v>40</v>
      </c>
      <c r="E2" s="667"/>
      <c r="F2" s="667"/>
      <c r="G2" s="668"/>
      <c r="H2" s="666" t="s">
        <v>41</v>
      </c>
      <c r="I2" s="669"/>
      <c r="J2" s="669"/>
      <c r="K2" s="669"/>
      <c r="L2" s="670"/>
      <c r="M2" s="666" t="s">
        <v>42</v>
      </c>
      <c r="N2" s="669"/>
      <c r="O2" s="669"/>
      <c r="P2" s="669"/>
      <c r="Q2" s="669"/>
      <c r="R2" s="669"/>
      <c r="S2" s="669"/>
      <c r="T2" s="669"/>
      <c r="U2" s="669"/>
      <c r="V2" s="669"/>
      <c r="W2" s="670"/>
      <c r="X2" s="8"/>
      <c r="Y2" s="323"/>
      <c r="Z2" s="264"/>
    </row>
    <row r="3" spans="2:31" s="12" customFormat="1" ht="123.75" customHeight="1">
      <c r="B3" s="294" t="s">
        <v>117</v>
      </c>
      <c r="C3" s="498" t="s">
        <v>118</v>
      </c>
      <c r="D3" s="499" t="s">
        <v>45</v>
      </c>
      <c r="E3" s="499" t="s">
        <v>46</v>
      </c>
      <c r="F3" s="499" t="s">
        <v>47</v>
      </c>
      <c r="G3" s="499" t="s">
        <v>48</v>
      </c>
      <c r="H3" s="500" t="s">
        <v>49</v>
      </c>
      <c r="I3" s="501" t="s">
        <v>50</v>
      </c>
      <c r="J3" s="500" t="s">
        <v>51</v>
      </c>
      <c r="K3" s="500" t="s">
        <v>52</v>
      </c>
      <c r="L3" s="501" t="s">
        <v>53</v>
      </c>
      <c r="M3" s="502" t="s">
        <v>54</v>
      </c>
      <c r="N3" s="502" t="s">
        <v>55</v>
      </c>
      <c r="O3" s="502" t="s">
        <v>56</v>
      </c>
      <c r="P3" s="502" t="s">
        <v>57</v>
      </c>
      <c r="Q3" s="502" t="s">
        <v>58</v>
      </c>
      <c r="R3" s="502" t="s">
        <v>59</v>
      </c>
      <c r="S3" s="502" t="s">
        <v>60</v>
      </c>
      <c r="T3" s="502" t="s">
        <v>61</v>
      </c>
      <c r="U3" s="502" t="s">
        <v>62</v>
      </c>
      <c r="V3" s="502" t="s">
        <v>63</v>
      </c>
      <c r="W3" s="502" t="s">
        <v>64</v>
      </c>
      <c r="X3" s="503" t="s">
        <v>79</v>
      </c>
      <c r="Y3" s="505" t="s">
        <v>66</v>
      </c>
      <c r="Z3" s="324" t="s">
        <v>67</v>
      </c>
      <c r="AC3" s="8" t="s">
        <v>68</v>
      </c>
      <c r="AD3" s="8" t="s">
        <v>69</v>
      </c>
      <c r="AE3" s="8" t="s">
        <v>70</v>
      </c>
    </row>
    <row r="4" spans="2:31" ht="24.75" hidden="1" customHeight="1">
      <c r="B4" s="60">
        <v>2006</v>
      </c>
      <c r="C4" s="94"/>
      <c r="D4" s="295"/>
      <c r="E4" s="296"/>
      <c r="F4" s="297"/>
      <c r="G4" s="298"/>
      <c r="H4" s="299"/>
      <c r="I4" s="308"/>
      <c r="J4" s="299"/>
      <c r="K4" s="309"/>
      <c r="L4" s="299"/>
      <c r="M4" s="310"/>
      <c r="N4" s="311"/>
      <c r="O4" s="310"/>
      <c r="P4" s="311"/>
      <c r="Q4" s="310"/>
      <c r="R4" s="311"/>
      <c r="S4" s="310"/>
      <c r="T4" s="311"/>
      <c r="U4" s="310"/>
      <c r="V4" s="315"/>
      <c r="W4" s="310"/>
      <c r="X4" s="316"/>
      <c r="Y4" s="325"/>
      <c r="Z4" s="326"/>
    </row>
    <row r="5" spans="2:31" ht="27" hidden="1" customHeight="1">
      <c r="B5" s="60">
        <v>2007</v>
      </c>
      <c r="C5" s="94"/>
      <c r="D5" s="300">
        <f>'T1'!D5/'T1'!D4*100-100</f>
        <v>-1.3466049846451114</v>
      </c>
      <c r="E5" s="301">
        <f>'T1'!E5/'T1'!E4*100-100</f>
        <v>4.7316466853831542</v>
      </c>
      <c r="F5" s="301">
        <f>'T1'!F5/'T1'!F4*100-100</f>
        <v>-4.0926213861566083</v>
      </c>
      <c r="G5" s="301">
        <f>'T1'!G5/'T1'!G4*100-100</f>
        <v>-7.24724865426181</v>
      </c>
      <c r="H5" s="302">
        <f>'T1'!H5/'T1'!H4*100-100</f>
        <v>6.8620817807626366</v>
      </c>
      <c r="I5" s="302">
        <f>'T1'!I5/'T1'!I4*100-100</f>
        <v>-1.2158585036716687</v>
      </c>
      <c r="J5" s="302">
        <f>'T1'!J5/'T1'!J4*100-100</f>
        <v>-17.212572480725925</v>
      </c>
      <c r="K5" s="302">
        <f>'T1'!K5/'T1'!K4*100-100</f>
        <v>1.1610769957487861</v>
      </c>
      <c r="L5" s="302">
        <f>'T1'!L5/'T1'!L4*100-100</f>
        <v>23.151961617022863</v>
      </c>
      <c r="M5" s="312">
        <f>'T1'!M5/'T1'!M4*100-100</f>
        <v>5.4284631041020788</v>
      </c>
      <c r="N5" s="312">
        <f>'T1'!N5/'T1'!N4*100-100</f>
        <v>2.5176993943778001</v>
      </c>
      <c r="O5" s="312">
        <f>'T1'!O5/'T1'!O4*100-100</f>
        <v>9.1710519957396457</v>
      </c>
      <c r="P5" s="312">
        <f>'T1'!P5/'T1'!P4*100-100</f>
        <v>4.0999999999999943</v>
      </c>
      <c r="Q5" s="312">
        <f>'T1'!Q5/'T1'!Q4*100-100</f>
        <v>18.380405371958403</v>
      </c>
      <c r="R5" s="312">
        <f>'T1'!R5/'T1'!R4*100-100</f>
        <v>2.4000000000000057</v>
      </c>
      <c r="S5" s="312">
        <f>'T1'!S5/'T1'!S4*100-100</f>
        <v>3.8649272623241018</v>
      </c>
      <c r="T5" s="312">
        <f>'T1'!T5/'T1'!T4*100-100</f>
        <v>11.299999999999997</v>
      </c>
      <c r="U5" s="312">
        <f>'T1'!U5/'T1'!U4*100-100</f>
        <v>10.000000000000014</v>
      </c>
      <c r="V5" s="312">
        <f>'T1'!V5/'T1'!V4*100-100</f>
        <v>3.7758340527317245</v>
      </c>
      <c r="W5" s="312">
        <f>'T1'!W5/'T1'!W4*100-100</f>
        <v>8.8724113362124655</v>
      </c>
      <c r="X5" s="317">
        <f>'T1'!X5/'T1'!X4*100-100</f>
        <v>4.4933544060850892</v>
      </c>
      <c r="Y5" s="327">
        <f>'T1'!Y5/'T1'!Y4*100-100</f>
        <v>45.573883590117816</v>
      </c>
      <c r="Z5" s="50">
        <f>'T1'!Z5/'T1'!Z4*100-100</f>
        <v>6.4597679891949014</v>
      </c>
      <c r="AA5" s="61"/>
    </row>
    <row r="6" spans="2:31" ht="20.25" hidden="1" customHeight="1">
      <c r="B6" s="60">
        <v>2008</v>
      </c>
      <c r="C6" s="94"/>
      <c r="D6" s="300">
        <f>'T1'!D6/'T1'!D5*100-100</f>
        <v>8.5999999999999801</v>
      </c>
      <c r="E6" s="301">
        <f>'T1'!E6/'T1'!E5*100-100</f>
        <v>5.1039654770627578</v>
      </c>
      <c r="F6" s="301">
        <f>'T1'!F6/'T1'!F5*100-100</f>
        <v>-3.3201314451929846</v>
      </c>
      <c r="G6" s="301">
        <f>'T1'!G6/'T1'!G5*100-100</f>
        <v>17.38077658018679</v>
      </c>
      <c r="H6" s="302">
        <f>'T1'!H6/'T1'!H5*100-100</f>
        <v>2.4193734822772939</v>
      </c>
      <c r="I6" s="302">
        <f>'T1'!I6/'T1'!I5*100-100</f>
        <v>3.7004753770359002</v>
      </c>
      <c r="J6" s="302">
        <f>'T1'!J6/'T1'!J5*100-100</f>
        <v>19.423493246993189</v>
      </c>
      <c r="K6" s="302">
        <f>'T1'!K6/'T1'!K5*100-100</f>
        <v>0.84657122311537591</v>
      </c>
      <c r="L6" s="302">
        <f>'T1'!L6/'T1'!L5*100-100</f>
        <v>38.983489705249866</v>
      </c>
      <c r="M6" s="312">
        <f>'T1'!M6/'T1'!M5*100-100</f>
        <v>9.5045687599997422</v>
      </c>
      <c r="N6" s="312">
        <f>'T1'!N6/'T1'!N5*100-100</f>
        <v>9.0755497430803871</v>
      </c>
      <c r="O6" s="312">
        <f>'T1'!O6/'T1'!O5*100-100</f>
        <v>3.8278599962842179</v>
      </c>
      <c r="P6" s="312">
        <f>'T1'!P6/'T1'!P5*100-100</f>
        <v>19.500000000000057</v>
      </c>
      <c r="Q6" s="312">
        <f>'T1'!Q6/'T1'!Q5*100-100</f>
        <v>10.781644687910713</v>
      </c>
      <c r="R6" s="312">
        <f>'T1'!R6/'T1'!R5*100-100</f>
        <v>2.4000000000000057</v>
      </c>
      <c r="S6" s="312">
        <f>'T1'!S6/'T1'!S5*100-100</f>
        <v>-1.8306603763185763</v>
      </c>
      <c r="T6" s="312">
        <f>'T1'!T6/'T1'!T5*100-100</f>
        <v>12.734106372296395</v>
      </c>
      <c r="U6" s="312">
        <f>'T1'!U6/'T1'!U5*100-100</f>
        <v>13.02545062030822</v>
      </c>
      <c r="V6" s="312">
        <f>'T1'!V6/'T1'!V5*100-100</f>
        <v>4.439205727112423</v>
      </c>
      <c r="W6" s="312">
        <f>'T1'!W6/'T1'!W5*100-100</f>
        <v>9.1613688484176237</v>
      </c>
      <c r="X6" s="317">
        <f>'T1'!X6/'T1'!X5*100-100</f>
        <v>9.3174233314594801</v>
      </c>
      <c r="Y6" s="327">
        <f>'T1'!Y6/'T1'!Y5*100-100</f>
        <v>-4.2307798138319015</v>
      </c>
      <c r="Z6" s="50">
        <f>'T1'!Z6/'T1'!Z5*100-100</f>
        <v>8.4306380242699817</v>
      </c>
      <c r="AA6" s="61"/>
    </row>
    <row r="7" spans="2:31" ht="20.25" hidden="1" customHeight="1">
      <c r="B7" s="60">
        <v>2009</v>
      </c>
      <c r="C7" s="94"/>
      <c r="D7" s="300">
        <f>'T1'!D7/'T1'!D6*100-100</f>
        <v>10.209647386846072</v>
      </c>
      <c r="E7" s="301">
        <f>'T1'!E7/'T1'!E6*100-100</f>
        <v>4.3665196467012066</v>
      </c>
      <c r="F7" s="301">
        <f>'T1'!F7/'T1'!F6*100-100</f>
        <v>0.72021484773374311</v>
      </c>
      <c r="G7" s="301">
        <f>'T1'!G7/'T1'!G6*100-100</f>
        <v>-5.7114630128117767</v>
      </c>
      <c r="H7" s="302">
        <f>'T1'!H7/'T1'!H6*100-100</f>
        <v>6.7516550123353483</v>
      </c>
      <c r="I7" s="302">
        <f>'T1'!I7/'T1'!I6*100-100</f>
        <v>-1.3056693979478666</v>
      </c>
      <c r="J7" s="302">
        <f>'T1'!J7/'T1'!J6*100-100</f>
        <v>7.5043898300072556</v>
      </c>
      <c r="K7" s="302">
        <f>'T1'!K7/'T1'!K6*100-100</f>
        <v>7.6501011709907232</v>
      </c>
      <c r="L7" s="302">
        <f>'T1'!L7/'T1'!L6*100-100</f>
        <v>9.3355354458181097</v>
      </c>
      <c r="M7" s="312">
        <f>'T1'!M7/'T1'!M6*100-100</f>
        <v>5.3917494416368896</v>
      </c>
      <c r="N7" s="312">
        <f>'T1'!N7/'T1'!N6*100-100</f>
        <v>-3.7785667823986131</v>
      </c>
      <c r="O7" s="312">
        <f>'T1'!O7/'T1'!O6*100-100</f>
        <v>4.4247858761263075</v>
      </c>
      <c r="P7" s="312">
        <f>'T1'!P7/'T1'!P6*100-100</f>
        <v>3.8723543389311885</v>
      </c>
      <c r="Q7" s="312">
        <f>'T1'!Q7/'T1'!Q6*100-100</f>
        <v>9.3234826286889216</v>
      </c>
      <c r="R7" s="312">
        <f>'T1'!R7/'T1'!R6*100-100</f>
        <v>2.4000000000000057</v>
      </c>
      <c r="S7" s="312">
        <f>'T1'!S7/'T1'!S6*100-100</f>
        <v>-1.5500615520755616</v>
      </c>
      <c r="T7" s="312">
        <f>'T1'!T7/'T1'!T6*100-100</f>
        <v>11.687427187715912</v>
      </c>
      <c r="U7" s="312">
        <f>'T1'!U7/'T1'!U6*100-100</f>
        <v>12.353155938741693</v>
      </c>
      <c r="V7" s="312">
        <f>'T1'!V7/'T1'!V6*100-100</f>
        <v>15.152343765660973</v>
      </c>
      <c r="W7" s="312">
        <f>'T1'!W7/'T1'!W6*100-100</f>
        <v>7.4706980818651374</v>
      </c>
      <c r="X7" s="317">
        <f>'T1'!X7/'T1'!X6*100-100</f>
        <v>5.7845251555840065</v>
      </c>
      <c r="Y7" s="327">
        <f>'T1'!Y7/'T1'!Y6*100-100</f>
        <v>-25.194111672337456</v>
      </c>
      <c r="Z7" s="50">
        <f>'T1'!Z7/'T1'!Z6*100-100</f>
        <v>3.9936181714969479</v>
      </c>
      <c r="AA7" s="61"/>
    </row>
    <row r="8" spans="2:31" ht="20.25" hidden="1" customHeight="1">
      <c r="B8" s="60">
        <v>2010</v>
      </c>
      <c r="D8" s="32">
        <f>'T1'!D8/'T1'!D7*100-100</f>
        <v>5.0000539094517364</v>
      </c>
      <c r="E8" s="301">
        <f>'T1'!E8/'T1'!E7*100-100</f>
        <v>4.6493195470650051</v>
      </c>
      <c r="F8" s="301">
        <f>'T1'!F8/'T1'!F7*100-100</f>
        <v>10.07128877010814</v>
      </c>
      <c r="G8" s="301">
        <f>'T1'!G8/'T1'!G7*100-100</f>
        <v>1.4907404468012686</v>
      </c>
      <c r="H8" s="302">
        <f>'T1'!H8/'T1'!H7*100-100</f>
        <v>7.6427830219497821</v>
      </c>
      <c r="I8" s="302">
        <f>'T1'!I8/'T1'!I7*100-100</f>
        <v>7.6004356256203209</v>
      </c>
      <c r="J8" s="302">
        <f>'T1'!J8/'T1'!J7*100-100</f>
        <v>12.260229323741484</v>
      </c>
      <c r="K8" s="302">
        <f>'T1'!K8/'T1'!K7*100-100</f>
        <v>5.2637697178197698</v>
      </c>
      <c r="L8" s="302">
        <f>'T1'!L8/'T1'!L7*100-100</f>
        <v>2.4999999999997442</v>
      </c>
      <c r="M8" s="312">
        <f>'T1'!M8/'T1'!M7*100-100</f>
        <v>13.340973852397028</v>
      </c>
      <c r="N8" s="312">
        <f>'T1'!N8/'T1'!N7*100-100</f>
        <v>2.6877702074690859</v>
      </c>
      <c r="O8" s="312">
        <f>'T1'!O8/'T1'!O7*100-100</f>
        <v>8.0344344616680985</v>
      </c>
      <c r="P8" s="312">
        <f>'T1'!P8/'T1'!P7*100-100</f>
        <v>24.47131263344275</v>
      </c>
      <c r="Q8" s="312">
        <f>'T1'!Q8/'T1'!Q7*100-100</f>
        <v>16.749668529543143</v>
      </c>
      <c r="R8" s="312">
        <f>'T1'!R8/'T1'!R7*100-100</f>
        <v>2.3999999999999204</v>
      </c>
      <c r="S8" s="312">
        <f>'T1'!S8/'T1'!S7*100-100</f>
        <v>23.101047420641834</v>
      </c>
      <c r="T8" s="312">
        <f>'T1'!T8/'T1'!T7*100-100</f>
        <v>3.3754509600378384</v>
      </c>
      <c r="U8" s="312">
        <f>'T1'!U8/'T1'!U7*100-100</f>
        <v>5.2823740596394089</v>
      </c>
      <c r="V8" s="312">
        <f>'T1'!V8/'T1'!V7*100-100</f>
        <v>11.240527828975061</v>
      </c>
      <c r="W8" s="312">
        <f>'T1'!W8/'T1'!W7*100-100</f>
        <v>10.70346615366158</v>
      </c>
      <c r="X8" s="317">
        <f>'T1'!X8/'T1'!X7*100-100</f>
        <v>7.5945982799118497</v>
      </c>
      <c r="Y8" s="327">
        <f>'T1'!Y8/'T1'!Y7*100-100</f>
        <v>10.540410082004087</v>
      </c>
      <c r="Z8" s="50">
        <f>'T1'!Z8/'T1'!Z7*100-100</f>
        <v>7.7171007429217724</v>
      </c>
      <c r="AA8" s="61"/>
    </row>
    <row r="9" spans="2:31" ht="18" hidden="1" customHeight="1">
      <c r="B9" s="33"/>
      <c r="C9" s="51"/>
      <c r="D9" s="338"/>
      <c r="E9" s="339"/>
      <c r="F9" s="338"/>
      <c r="G9" s="338"/>
      <c r="H9" s="340"/>
      <c r="I9" s="341"/>
      <c r="J9" s="341"/>
      <c r="K9" s="341"/>
      <c r="L9" s="341"/>
      <c r="M9" s="342"/>
      <c r="N9" s="343"/>
      <c r="O9" s="344"/>
      <c r="P9" s="342"/>
      <c r="Q9" s="342"/>
      <c r="R9" s="343"/>
      <c r="S9" s="344"/>
      <c r="T9" s="344"/>
      <c r="U9" s="343"/>
      <c r="V9" s="343"/>
      <c r="W9" s="343"/>
      <c r="X9" s="345"/>
      <c r="Y9" s="346"/>
      <c r="Z9" s="347"/>
    </row>
    <row r="10" spans="2:31" ht="30" hidden="1" customHeight="1">
      <c r="B10" s="1">
        <v>2006</v>
      </c>
      <c r="C10" s="305">
        <v>1</v>
      </c>
      <c r="D10" s="306"/>
      <c r="E10" s="296"/>
      <c r="F10" s="295"/>
      <c r="G10" s="296"/>
      <c r="H10" s="299"/>
      <c r="I10" s="308"/>
      <c r="J10" s="299"/>
      <c r="K10" s="308"/>
      <c r="L10" s="299"/>
      <c r="M10" s="310"/>
      <c r="N10" s="311"/>
      <c r="O10" s="310"/>
      <c r="P10" s="311"/>
      <c r="Q10" s="310"/>
      <c r="R10" s="315"/>
      <c r="S10" s="319"/>
      <c r="T10" s="311"/>
      <c r="U10" s="310"/>
      <c r="V10" s="311"/>
      <c r="W10" s="320"/>
      <c r="X10" s="316"/>
      <c r="Y10" s="325"/>
      <c r="Z10" s="329"/>
      <c r="AC10" s="38">
        <f>D10+E10+F10+G10</f>
        <v>0</v>
      </c>
      <c r="AD10" s="38">
        <f>H10+I10+J10+K10+L10</f>
        <v>0</v>
      </c>
      <c r="AE10" s="38">
        <f>M10+N10+O10+P10+Q10+R10+S10+T10+U10+V10+W10</f>
        <v>0</v>
      </c>
    </row>
    <row r="11" spans="2:31" ht="18.75" hidden="1" customHeight="1">
      <c r="B11" s="1"/>
      <c r="C11" s="305">
        <v>2</v>
      </c>
      <c r="D11" s="306"/>
      <c r="E11" s="296"/>
      <c r="F11" s="295"/>
      <c r="G11" s="296"/>
      <c r="H11" s="299"/>
      <c r="I11" s="308"/>
      <c r="J11" s="299"/>
      <c r="K11" s="308"/>
      <c r="L11" s="299"/>
      <c r="M11" s="310"/>
      <c r="N11" s="311"/>
      <c r="O11" s="310"/>
      <c r="P11" s="311"/>
      <c r="Q11" s="310"/>
      <c r="R11" s="315"/>
      <c r="S11" s="321"/>
      <c r="T11" s="311"/>
      <c r="U11" s="310"/>
      <c r="V11" s="311"/>
      <c r="W11" s="320"/>
      <c r="X11" s="316"/>
      <c r="Y11" s="325"/>
      <c r="Z11" s="329"/>
      <c r="AC11" s="58" t="e">
        <f>'T4'!AC11/'T4'!AC10*100-100</f>
        <v>#REF!</v>
      </c>
      <c r="AD11" s="58" t="e">
        <f>'T4'!AD11/'T4'!AD10*100-100</f>
        <v>#REF!</v>
      </c>
      <c r="AE11" s="58" t="e">
        <f>'T4'!AE11/'T4'!AE10*100-100</f>
        <v>#REF!</v>
      </c>
    </row>
    <row r="12" spans="2:31" ht="18.75" hidden="1" customHeight="1">
      <c r="B12" s="1"/>
      <c r="C12" s="305">
        <v>3</v>
      </c>
      <c r="D12" s="306"/>
      <c r="E12" s="296"/>
      <c r="F12" s="295"/>
      <c r="G12" s="296"/>
      <c r="H12" s="299"/>
      <c r="I12" s="308"/>
      <c r="J12" s="299"/>
      <c r="K12" s="308"/>
      <c r="L12" s="299"/>
      <c r="M12" s="310"/>
      <c r="N12" s="311"/>
      <c r="O12" s="310"/>
      <c r="P12" s="311"/>
      <c r="Q12" s="310"/>
      <c r="R12" s="315"/>
      <c r="S12" s="321"/>
      <c r="T12" s="311"/>
      <c r="U12" s="310"/>
      <c r="V12" s="311"/>
      <c r="W12" s="320"/>
      <c r="X12" s="316"/>
      <c r="Y12" s="325"/>
      <c r="Z12" s="329"/>
    </row>
    <row r="13" spans="2:31" ht="18.75" hidden="1" customHeight="1">
      <c r="B13" s="1"/>
      <c r="C13" s="305">
        <v>4</v>
      </c>
      <c r="D13" s="306"/>
      <c r="E13" s="296"/>
      <c r="F13" s="295"/>
      <c r="G13" s="296"/>
      <c r="H13" s="299"/>
      <c r="I13" s="308"/>
      <c r="J13" s="299"/>
      <c r="K13" s="308"/>
      <c r="L13" s="299"/>
      <c r="M13" s="310"/>
      <c r="N13" s="311"/>
      <c r="O13" s="310"/>
      <c r="P13" s="311"/>
      <c r="Q13" s="310"/>
      <c r="R13" s="315"/>
      <c r="S13" s="321"/>
      <c r="T13" s="311"/>
      <c r="U13" s="310"/>
      <c r="V13" s="311"/>
      <c r="W13" s="320"/>
      <c r="X13" s="316"/>
      <c r="Y13" s="325"/>
      <c r="Z13" s="329"/>
    </row>
    <row r="14" spans="2:31" ht="35.25" customHeight="1">
      <c r="B14" s="1">
        <v>2007</v>
      </c>
      <c r="C14" s="305">
        <v>1</v>
      </c>
      <c r="D14" s="300" t="e">
        <f>YYgrowthrates!C9</f>
        <v>#REF!</v>
      </c>
      <c r="E14" s="301" t="e">
        <f>YYgrowthrates!D9</f>
        <v>#REF!</v>
      </c>
      <c r="F14" s="300" t="e">
        <f>YYgrowthrates!E9</f>
        <v>#REF!</v>
      </c>
      <c r="G14" s="301" t="e">
        <f>YYgrowthrates!F9</f>
        <v>#REF!</v>
      </c>
      <c r="H14" s="302" t="e">
        <f>YYgrowthrates!G9</f>
        <v>#REF!</v>
      </c>
      <c r="I14" s="302" t="e">
        <f>YYgrowthrates!H9</f>
        <v>#REF!</v>
      </c>
      <c r="J14" s="302" t="e">
        <f>YYgrowthrates!I9</f>
        <v>#REF!</v>
      </c>
      <c r="K14" s="302" t="e">
        <f>YYgrowthrates!J9</f>
        <v>#REF!</v>
      </c>
      <c r="L14" s="302" t="e">
        <f>YYgrowthrates!K9</f>
        <v>#REF!</v>
      </c>
      <c r="M14" s="312" t="e">
        <f>YYgrowthrates!L9</f>
        <v>#REF!</v>
      </c>
      <c r="N14" s="312" t="e">
        <f>YYgrowthrates!M9</f>
        <v>#REF!</v>
      </c>
      <c r="O14" s="312" t="e">
        <f>YYgrowthrates!N9</f>
        <v>#REF!</v>
      </c>
      <c r="P14" s="312" t="e">
        <f>YYgrowthrates!O9</f>
        <v>#REF!</v>
      </c>
      <c r="Q14" s="312" t="e">
        <f>YYgrowthrates!P9</f>
        <v>#REF!</v>
      </c>
      <c r="R14" s="312" t="e">
        <f>YYgrowthrates!Q9</f>
        <v>#REF!</v>
      </c>
      <c r="S14" s="312" t="e">
        <f>YYgrowthrates!R9</f>
        <v>#REF!</v>
      </c>
      <c r="T14" s="312" t="e">
        <f>YYgrowthrates!S9</f>
        <v>#REF!</v>
      </c>
      <c r="U14" s="312" t="e">
        <f>YYgrowthrates!T9</f>
        <v>#REF!</v>
      </c>
      <c r="V14" s="312" t="e">
        <f>YYgrowthrates!U9</f>
        <v>#REF!</v>
      </c>
      <c r="W14" s="312" t="e">
        <f>YYgrowthrates!V9</f>
        <v>#REF!</v>
      </c>
      <c r="X14" s="317" t="e">
        <f>YYgrowthrates!W9</f>
        <v>#REF!</v>
      </c>
      <c r="Y14" s="327" t="e">
        <f>YYgrowthrates!X9</f>
        <v>#REF!</v>
      </c>
      <c r="Z14" s="50" t="e">
        <f>YYgrowthrates!Y9</f>
        <v>#REF!</v>
      </c>
      <c r="AC14" s="58" t="e">
        <f>'T1'!AC14/'T1'!AC10*100-100</f>
        <v>#REF!</v>
      </c>
      <c r="AD14" s="58" t="e">
        <f>'T1'!AD14/'T1'!AD10*100-100</f>
        <v>#REF!</v>
      </c>
      <c r="AE14" s="58"/>
    </row>
    <row r="15" spans="2:31" ht="18.75" customHeight="1">
      <c r="B15" s="1"/>
      <c r="C15" s="305">
        <v>2</v>
      </c>
      <c r="D15" s="300" t="e">
        <f>YYgrowthrates!C10</f>
        <v>#REF!</v>
      </c>
      <c r="E15" s="301" t="e">
        <f>YYgrowthrates!D10</f>
        <v>#REF!</v>
      </c>
      <c r="F15" s="300" t="e">
        <f>YYgrowthrates!E10</f>
        <v>#REF!</v>
      </c>
      <c r="G15" s="301" t="e">
        <f>YYgrowthrates!F10</f>
        <v>#REF!</v>
      </c>
      <c r="H15" s="302" t="e">
        <f>YYgrowthrates!G10</f>
        <v>#REF!</v>
      </c>
      <c r="I15" s="302" t="e">
        <f>YYgrowthrates!H10</f>
        <v>#REF!</v>
      </c>
      <c r="J15" s="302" t="e">
        <f>YYgrowthrates!I10</f>
        <v>#REF!</v>
      </c>
      <c r="K15" s="302" t="e">
        <f>YYgrowthrates!J10</f>
        <v>#REF!</v>
      </c>
      <c r="L15" s="302" t="e">
        <f>YYgrowthrates!K10</f>
        <v>#REF!</v>
      </c>
      <c r="M15" s="312" t="e">
        <f>YYgrowthrates!L10</f>
        <v>#REF!</v>
      </c>
      <c r="N15" s="312" t="e">
        <f>YYgrowthrates!M10</f>
        <v>#REF!</v>
      </c>
      <c r="O15" s="312" t="e">
        <f>YYgrowthrates!N10</f>
        <v>#REF!</v>
      </c>
      <c r="P15" s="312" t="e">
        <f>YYgrowthrates!O10</f>
        <v>#REF!</v>
      </c>
      <c r="Q15" s="312" t="e">
        <f>YYgrowthrates!P10</f>
        <v>#REF!</v>
      </c>
      <c r="R15" s="312" t="e">
        <f>YYgrowthrates!Q10</f>
        <v>#REF!</v>
      </c>
      <c r="S15" s="312" t="e">
        <f>YYgrowthrates!R10</f>
        <v>#REF!</v>
      </c>
      <c r="T15" s="312" t="e">
        <f>YYgrowthrates!S10</f>
        <v>#REF!</v>
      </c>
      <c r="U15" s="312" t="e">
        <f>YYgrowthrates!T10</f>
        <v>#REF!</v>
      </c>
      <c r="V15" s="312" t="e">
        <f>YYgrowthrates!U10</f>
        <v>#REF!</v>
      </c>
      <c r="W15" s="312" t="e">
        <f>YYgrowthrates!V10</f>
        <v>#REF!</v>
      </c>
      <c r="X15" s="317" t="e">
        <f>YYgrowthrates!W10</f>
        <v>#REF!</v>
      </c>
      <c r="Y15" s="327" t="e">
        <f>YYgrowthrates!X10</f>
        <v>#REF!</v>
      </c>
      <c r="Z15" s="50" t="e">
        <f>YYgrowthrates!Y10</f>
        <v>#REF!</v>
      </c>
      <c r="AC15" s="58" t="e">
        <f>'T1'!AC15/'T1'!AC11*100-100</f>
        <v>#REF!</v>
      </c>
      <c r="AD15" s="58" t="e">
        <f>'T1'!AD15/'T1'!AD11*100-100</f>
        <v>#REF!</v>
      </c>
      <c r="AE15" s="58" t="e">
        <f>'T1'!AE15/'T1'!AE11*100-100</f>
        <v>#REF!</v>
      </c>
    </row>
    <row r="16" spans="2:31" ht="18.75" customHeight="1">
      <c r="B16" s="1"/>
      <c r="C16" s="305">
        <v>3</v>
      </c>
      <c r="D16" s="300" t="e">
        <f>YYgrowthrates!C11</f>
        <v>#REF!</v>
      </c>
      <c r="E16" s="301" t="e">
        <f>YYgrowthrates!D11</f>
        <v>#REF!</v>
      </c>
      <c r="F16" s="300" t="e">
        <f>YYgrowthrates!E11</f>
        <v>#REF!</v>
      </c>
      <c r="G16" s="301" t="e">
        <f>YYgrowthrates!F11</f>
        <v>#REF!</v>
      </c>
      <c r="H16" s="302" t="e">
        <f>YYgrowthrates!G11</f>
        <v>#REF!</v>
      </c>
      <c r="I16" s="302" t="e">
        <f>YYgrowthrates!H11</f>
        <v>#REF!</v>
      </c>
      <c r="J16" s="302" t="e">
        <f>YYgrowthrates!I11</f>
        <v>#REF!</v>
      </c>
      <c r="K16" s="302" t="e">
        <f>YYgrowthrates!J11</f>
        <v>#REF!</v>
      </c>
      <c r="L16" s="302" t="e">
        <f>YYgrowthrates!K11</f>
        <v>#REF!</v>
      </c>
      <c r="M16" s="312" t="e">
        <f>YYgrowthrates!L11</f>
        <v>#REF!</v>
      </c>
      <c r="N16" s="312" t="e">
        <f>YYgrowthrates!M11</f>
        <v>#REF!</v>
      </c>
      <c r="O16" s="312" t="e">
        <f>YYgrowthrates!N11</f>
        <v>#REF!</v>
      </c>
      <c r="P16" s="312" t="e">
        <f>YYgrowthrates!O11</f>
        <v>#REF!</v>
      </c>
      <c r="Q16" s="312" t="e">
        <f>YYgrowthrates!P11</f>
        <v>#REF!</v>
      </c>
      <c r="R16" s="312" t="e">
        <f>YYgrowthrates!Q11</f>
        <v>#REF!</v>
      </c>
      <c r="S16" s="312" t="e">
        <f>YYgrowthrates!R11</f>
        <v>#REF!</v>
      </c>
      <c r="T16" s="312" t="e">
        <f>YYgrowthrates!S11</f>
        <v>#REF!</v>
      </c>
      <c r="U16" s="312" t="e">
        <f>YYgrowthrates!T11</f>
        <v>#REF!</v>
      </c>
      <c r="V16" s="312" t="e">
        <f>YYgrowthrates!U11</f>
        <v>#REF!</v>
      </c>
      <c r="W16" s="312" t="e">
        <f>YYgrowthrates!V11</f>
        <v>#REF!</v>
      </c>
      <c r="X16" s="317" t="e">
        <f>YYgrowthrates!W11</f>
        <v>#REF!</v>
      </c>
      <c r="Y16" s="327" t="e">
        <f>YYgrowthrates!X11</f>
        <v>#REF!</v>
      </c>
      <c r="Z16" s="50" t="e">
        <f>YYgrowthrates!Y11</f>
        <v>#REF!</v>
      </c>
      <c r="AC16" s="58" t="e">
        <f>'T1'!AC16/'T1'!AC12*100-100</f>
        <v>#REF!</v>
      </c>
      <c r="AD16" s="58" t="e">
        <f>'T1'!AD16/'T1'!AD12*100-100</f>
        <v>#REF!</v>
      </c>
      <c r="AE16" s="58" t="e">
        <f>'T1'!AE16/'T1'!AE12*100-100</f>
        <v>#REF!</v>
      </c>
    </row>
    <row r="17" spans="2:31" ht="18.75" customHeight="1">
      <c r="B17" s="1"/>
      <c r="C17" s="305">
        <v>4</v>
      </c>
      <c r="D17" s="300" t="e">
        <f>YYgrowthrates!C12</f>
        <v>#REF!</v>
      </c>
      <c r="E17" s="301" t="e">
        <f>YYgrowthrates!D12</f>
        <v>#REF!</v>
      </c>
      <c r="F17" s="300" t="e">
        <f>YYgrowthrates!E12</f>
        <v>#REF!</v>
      </c>
      <c r="G17" s="301" t="e">
        <f>YYgrowthrates!F12</f>
        <v>#REF!</v>
      </c>
      <c r="H17" s="302" t="e">
        <f>YYgrowthrates!G12</f>
        <v>#REF!</v>
      </c>
      <c r="I17" s="302" t="e">
        <f>YYgrowthrates!H12</f>
        <v>#REF!</v>
      </c>
      <c r="J17" s="302" t="e">
        <f>YYgrowthrates!I12</f>
        <v>#REF!</v>
      </c>
      <c r="K17" s="302" t="e">
        <f>YYgrowthrates!J12</f>
        <v>#REF!</v>
      </c>
      <c r="L17" s="302" t="e">
        <f>YYgrowthrates!K12</f>
        <v>#REF!</v>
      </c>
      <c r="M17" s="312" t="e">
        <f>YYgrowthrates!L12</f>
        <v>#REF!</v>
      </c>
      <c r="N17" s="312" t="e">
        <f>YYgrowthrates!M12</f>
        <v>#REF!</v>
      </c>
      <c r="O17" s="312" t="e">
        <f>YYgrowthrates!N12</f>
        <v>#REF!</v>
      </c>
      <c r="P17" s="312" t="e">
        <f>YYgrowthrates!O12</f>
        <v>#REF!</v>
      </c>
      <c r="Q17" s="312" t="e">
        <f>YYgrowthrates!P12</f>
        <v>#REF!</v>
      </c>
      <c r="R17" s="312" t="e">
        <f>YYgrowthrates!Q12</f>
        <v>#REF!</v>
      </c>
      <c r="S17" s="312" t="e">
        <f>YYgrowthrates!R12</f>
        <v>#REF!</v>
      </c>
      <c r="T17" s="312" t="e">
        <f>YYgrowthrates!S12</f>
        <v>#REF!</v>
      </c>
      <c r="U17" s="312" t="e">
        <f>YYgrowthrates!T12</f>
        <v>#REF!</v>
      </c>
      <c r="V17" s="312" t="e">
        <f>YYgrowthrates!U12</f>
        <v>#REF!</v>
      </c>
      <c r="W17" s="312" t="e">
        <f>YYgrowthrates!V12</f>
        <v>#REF!</v>
      </c>
      <c r="X17" s="317" t="e">
        <f>YYgrowthrates!W12</f>
        <v>#REF!</v>
      </c>
      <c r="Y17" s="327" t="e">
        <f>YYgrowthrates!X12</f>
        <v>#REF!</v>
      </c>
      <c r="Z17" s="50" t="e">
        <f>YYgrowthrates!Y12</f>
        <v>#REF!</v>
      </c>
      <c r="AC17" s="58" t="e">
        <f>'T1'!AC17/'T1'!AC13*100-100</f>
        <v>#REF!</v>
      </c>
      <c r="AD17" s="58" t="e">
        <f>'T1'!AD17/'T1'!AD13*100-100</f>
        <v>#REF!</v>
      </c>
      <c r="AE17" s="58" t="e">
        <f>'T1'!AE17/'T1'!AE13*100-100</f>
        <v>#REF!</v>
      </c>
    </row>
    <row r="18" spans="2:31" ht="30" customHeight="1">
      <c r="B18" s="1">
        <v>2008</v>
      </c>
      <c r="C18" s="305">
        <v>1</v>
      </c>
      <c r="D18" s="300" t="e">
        <f>YYgrowthrates!C13</f>
        <v>#REF!</v>
      </c>
      <c r="E18" s="301" t="e">
        <f>YYgrowthrates!D13</f>
        <v>#REF!</v>
      </c>
      <c r="F18" s="300" t="e">
        <f>YYgrowthrates!E13</f>
        <v>#REF!</v>
      </c>
      <c r="G18" s="301" t="e">
        <f>YYgrowthrates!F13</f>
        <v>#REF!</v>
      </c>
      <c r="H18" s="302" t="e">
        <f>YYgrowthrates!G13</f>
        <v>#REF!</v>
      </c>
      <c r="I18" s="302" t="e">
        <f>YYgrowthrates!H13</f>
        <v>#REF!</v>
      </c>
      <c r="J18" s="302" t="e">
        <f>YYgrowthrates!I13</f>
        <v>#REF!</v>
      </c>
      <c r="K18" s="302" t="e">
        <f>YYgrowthrates!J13</f>
        <v>#REF!</v>
      </c>
      <c r="L18" s="302" t="e">
        <f>YYgrowthrates!K13</f>
        <v>#REF!</v>
      </c>
      <c r="M18" s="312" t="e">
        <f>YYgrowthrates!L13</f>
        <v>#REF!</v>
      </c>
      <c r="N18" s="312" t="e">
        <f>YYgrowthrates!M13</f>
        <v>#REF!</v>
      </c>
      <c r="O18" s="312" t="e">
        <f>YYgrowthrates!N13</f>
        <v>#REF!</v>
      </c>
      <c r="P18" s="312" t="e">
        <f>YYgrowthrates!O13</f>
        <v>#REF!</v>
      </c>
      <c r="Q18" s="312" t="e">
        <f>YYgrowthrates!P13</f>
        <v>#REF!</v>
      </c>
      <c r="R18" s="312" t="e">
        <f>YYgrowthrates!Q13</f>
        <v>#REF!</v>
      </c>
      <c r="S18" s="312" t="e">
        <f>YYgrowthrates!R13</f>
        <v>#REF!</v>
      </c>
      <c r="T18" s="312" t="e">
        <f>YYgrowthrates!S13</f>
        <v>#REF!</v>
      </c>
      <c r="U18" s="312" t="e">
        <f>YYgrowthrates!T13</f>
        <v>#REF!</v>
      </c>
      <c r="V18" s="312" t="e">
        <f>YYgrowthrates!U13</f>
        <v>#REF!</v>
      </c>
      <c r="W18" s="312" t="e">
        <f>YYgrowthrates!V13</f>
        <v>#REF!</v>
      </c>
      <c r="X18" s="317" t="e">
        <f>YYgrowthrates!W13</f>
        <v>#REF!</v>
      </c>
      <c r="Y18" s="327" t="e">
        <f>YYgrowthrates!X13</f>
        <v>#REF!</v>
      </c>
      <c r="Z18" s="50" t="e">
        <f>YYgrowthrates!Y13</f>
        <v>#REF!</v>
      </c>
      <c r="AC18" s="58" t="e">
        <f>'T1'!AC18/'T1'!AC14*100-100</f>
        <v>#REF!</v>
      </c>
      <c r="AD18" s="58" t="e">
        <f>'T1'!AD18/'T1'!AD14*100-100</f>
        <v>#REF!</v>
      </c>
      <c r="AE18" s="58" t="e">
        <f>'T1'!AE18/'T1'!AE14*100-100</f>
        <v>#REF!</v>
      </c>
    </row>
    <row r="19" spans="2:31" ht="18.75" customHeight="1">
      <c r="B19" s="1"/>
      <c r="C19" s="305">
        <v>2</v>
      </c>
      <c r="D19" s="300" t="e">
        <f>YYgrowthrates!C14</f>
        <v>#REF!</v>
      </c>
      <c r="E19" s="301" t="e">
        <f>YYgrowthrates!D14</f>
        <v>#REF!</v>
      </c>
      <c r="F19" s="300" t="e">
        <f>YYgrowthrates!E14</f>
        <v>#REF!</v>
      </c>
      <c r="G19" s="301" t="e">
        <f>YYgrowthrates!F14</f>
        <v>#REF!</v>
      </c>
      <c r="H19" s="302" t="e">
        <f>YYgrowthrates!G14</f>
        <v>#REF!</v>
      </c>
      <c r="I19" s="302" t="e">
        <f>YYgrowthrates!H14</f>
        <v>#REF!</v>
      </c>
      <c r="J19" s="302" t="e">
        <f>YYgrowthrates!I14</f>
        <v>#REF!</v>
      </c>
      <c r="K19" s="302" t="e">
        <f>YYgrowthrates!J14</f>
        <v>#REF!</v>
      </c>
      <c r="L19" s="302" t="e">
        <f>YYgrowthrates!K14</f>
        <v>#REF!</v>
      </c>
      <c r="M19" s="312" t="e">
        <f>YYgrowthrates!L14</f>
        <v>#REF!</v>
      </c>
      <c r="N19" s="312" t="e">
        <f>YYgrowthrates!M14</f>
        <v>#REF!</v>
      </c>
      <c r="O19" s="312" t="e">
        <f>YYgrowthrates!N14</f>
        <v>#REF!</v>
      </c>
      <c r="P19" s="312" t="e">
        <f>YYgrowthrates!O14</f>
        <v>#REF!</v>
      </c>
      <c r="Q19" s="312" t="e">
        <f>YYgrowthrates!P14</f>
        <v>#REF!</v>
      </c>
      <c r="R19" s="312" t="e">
        <f>YYgrowthrates!Q14</f>
        <v>#REF!</v>
      </c>
      <c r="S19" s="312" t="e">
        <f>YYgrowthrates!R14</f>
        <v>#REF!</v>
      </c>
      <c r="T19" s="312" t="e">
        <f>YYgrowthrates!S14</f>
        <v>#REF!</v>
      </c>
      <c r="U19" s="312" t="e">
        <f>YYgrowthrates!T14</f>
        <v>#REF!</v>
      </c>
      <c r="V19" s="312" t="e">
        <f>YYgrowthrates!U14</f>
        <v>#REF!</v>
      </c>
      <c r="W19" s="312" t="e">
        <f>YYgrowthrates!V14</f>
        <v>#REF!</v>
      </c>
      <c r="X19" s="317" t="e">
        <f>YYgrowthrates!W14</f>
        <v>#REF!</v>
      </c>
      <c r="Y19" s="327" t="e">
        <f>YYgrowthrates!X14</f>
        <v>#REF!</v>
      </c>
      <c r="Z19" s="50" t="e">
        <f>YYgrowthrates!Y14</f>
        <v>#REF!</v>
      </c>
      <c r="AC19" s="58" t="e">
        <f>'T1'!AC19/'T1'!AC15*100-100</f>
        <v>#REF!</v>
      </c>
      <c r="AD19" s="58" t="e">
        <f>'T1'!AD19/'T1'!AD15*100-100</f>
        <v>#REF!</v>
      </c>
      <c r="AE19" s="58" t="e">
        <f>'T1'!AE19/'T1'!AE15*100-100</f>
        <v>#REF!</v>
      </c>
    </row>
    <row r="20" spans="2:31" ht="18.75" customHeight="1">
      <c r="B20" s="1"/>
      <c r="C20" s="305">
        <v>3</v>
      </c>
      <c r="D20" s="300" t="e">
        <f>YYgrowthrates!C15</f>
        <v>#REF!</v>
      </c>
      <c r="E20" s="301" t="e">
        <f>YYgrowthrates!D15</f>
        <v>#REF!</v>
      </c>
      <c r="F20" s="300" t="e">
        <f>YYgrowthrates!E15</f>
        <v>#REF!</v>
      </c>
      <c r="G20" s="301" t="e">
        <f>YYgrowthrates!F15</f>
        <v>#REF!</v>
      </c>
      <c r="H20" s="302" t="e">
        <f>YYgrowthrates!G15</f>
        <v>#REF!</v>
      </c>
      <c r="I20" s="302" t="e">
        <f>YYgrowthrates!H15</f>
        <v>#REF!</v>
      </c>
      <c r="J20" s="302" t="e">
        <f>YYgrowthrates!I15</f>
        <v>#REF!</v>
      </c>
      <c r="K20" s="302" t="e">
        <f>YYgrowthrates!J15</f>
        <v>#REF!</v>
      </c>
      <c r="L20" s="302" t="e">
        <f>YYgrowthrates!K15</f>
        <v>#REF!</v>
      </c>
      <c r="M20" s="312" t="e">
        <f>YYgrowthrates!L15</f>
        <v>#REF!</v>
      </c>
      <c r="N20" s="312" t="e">
        <f>YYgrowthrates!M15</f>
        <v>#REF!</v>
      </c>
      <c r="O20" s="312" t="e">
        <f>YYgrowthrates!N15</f>
        <v>#REF!</v>
      </c>
      <c r="P20" s="312" t="e">
        <f>YYgrowthrates!O15</f>
        <v>#REF!</v>
      </c>
      <c r="Q20" s="312" t="e">
        <f>YYgrowthrates!P15</f>
        <v>#REF!</v>
      </c>
      <c r="R20" s="312" t="e">
        <f>YYgrowthrates!Q15</f>
        <v>#REF!</v>
      </c>
      <c r="S20" s="312" t="e">
        <f>YYgrowthrates!R15</f>
        <v>#REF!</v>
      </c>
      <c r="T20" s="312" t="e">
        <f>YYgrowthrates!S15</f>
        <v>#REF!</v>
      </c>
      <c r="U20" s="312" t="e">
        <f>YYgrowthrates!T15</f>
        <v>#REF!</v>
      </c>
      <c r="V20" s="312" t="e">
        <f>YYgrowthrates!U15</f>
        <v>#REF!</v>
      </c>
      <c r="W20" s="312" t="e">
        <f>YYgrowthrates!V15</f>
        <v>#REF!</v>
      </c>
      <c r="X20" s="317" t="e">
        <f>YYgrowthrates!W15</f>
        <v>#REF!</v>
      </c>
      <c r="Y20" s="327" t="e">
        <f>YYgrowthrates!X15</f>
        <v>#REF!</v>
      </c>
      <c r="Z20" s="50" t="e">
        <f>YYgrowthrates!Y15</f>
        <v>#REF!</v>
      </c>
      <c r="AC20" s="58" t="e">
        <f>'T1'!AC20/'T1'!AC16*100-100</f>
        <v>#REF!</v>
      </c>
      <c r="AD20" s="58" t="e">
        <f>'T1'!AD20/'T1'!AD16*100-100</f>
        <v>#REF!</v>
      </c>
      <c r="AE20" s="58" t="e">
        <f>'T1'!AE20/'T1'!AE16*100-100</f>
        <v>#REF!</v>
      </c>
    </row>
    <row r="21" spans="2:31" ht="18.75" customHeight="1">
      <c r="B21" s="1"/>
      <c r="C21" s="305">
        <v>4</v>
      </c>
      <c r="D21" s="300" t="e">
        <f>YYgrowthrates!C16</f>
        <v>#REF!</v>
      </c>
      <c r="E21" s="301" t="e">
        <f>YYgrowthrates!D16</f>
        <v>#REF!</v>
      </c>
      <c r="F21" s="300" t="e">
        <f>YYgrowthrates!E16</f>
        <v>#REF!</v>
      </c>
      <c r="G21" s="301" t="e">
        <f>YYgrowthrates!F16</f>
        <v>#REF!</v>
      </c>
      <c r="H21" s="302" t="e">
        <f>YYgrowthrates!G16</f>
        <v>#REF!</v>
      </c>
      <c r="I21" s="302" t="e">
        <f>YYgrowthrates!H16</f>
        <v>#REF!</v>
      </c>
      <c r="J21" s="302" t="e">
        <f>YYgrowthrates!I16</f>
        <v>#REF!</v>
      </c>
      <c r="K21" s="302" t="e">
        <f>YYgrowthrates!J16</f>
        <v>#REF!</v>
      </c>
      <c r="L21" s="302" t="e">
        <f>YYgrowthrates!K16</f>
        <v>#REF!</v>
      </c>
      <c r="M21" s="312" t="e">
        <f>YYgrowthrates!L16</f>
        <v>#REF!</v>
      </c>
      <c r="N21" s="312" t="e">
        <f>YYgrowthrates!M16</f>
        <v>#REF!</v>
      </c>
      <c r="O21" s="312" t="e">
        <f>YYgrowthrates!N16</f>
        <v>#REF!</v>
      </c>
      <c r="P21" s="312" t="e">
        <f>YYgrowthrates!O16</f>
        <v>#REF!</v>
      </c>
      <c r="Q21" s="312" t="e">
        <f>YYgrowthrates!P16</f>
        <v>#REF!</v>
      </c>
      <c r="R21" s="312" t="e">
        <f>YYgrowthrates!Q16</f>
        <v>#REF!</v>
      </c>
      <c r="S21" s="312" t="e">
        <f>YYgrowthrates!R16</f>
        <v>#REF!</v>
      </c>
      <c r="T21" s="312" t="e">
        <f>YYgrowthrates!S16</f>
        <v>#REF!</v>
      </c>
      <c r="U21" s="312" t="e">
        <f>YYgrowthrates!T16</f>
        <v>#REF!</v>
      </c>
      <c r="V21" s="312" t="e">
        <f>YYgrowthrates!U16</f>
        <v>#REF!</v>
      </c>
      <c r="W21" s="312" t="e">
        <f>YYgrowthrates!V16</f>
        <v>#REF!</v>
      </c>
      <c r="X21" s="317" t="e">
        <f>YYgrowthrates!W16</f>
        <v>#REF!</v>
      </c>
      <c r="Y21" s="327" t="e">
        <f>YYgrowthrates!X16</f>
        <v>#REF!</v>
      </c>
      <c r="Z21" s="50" t="e">
        <f>YYgrowthrates!Y16</f>
        <v>#REF!</v>
      </c>
      <c r="AC21" s="58" t="e">
        <f>'T1'!AC21/'T1'!AC17*100-100</f>
        <v>#REF!</v>
      </c>
      <c r="AD21" s="58" t="e">
        <f>'T1'!AD21/'T1'!AD17*100-100</f>
        <v>#REF!</v>
      </c>
      <c r="AE21" s="58" t="e">
        <f>'T1'!AE21/'T1'!AE17*100-100</f>
        <v>#REF!</v>
      </c>
    </row>
    <row r="22" spans="2:31" ht="30" customHeight="1">
      <c r="B22" s="1">
        <v>2009</v>
      </c>
      <c r="C22" s="305">
        <v>1</v>
      </c>
      <c r="D22" s="300" t="e">
        <f>YYgrowthrates!C17</f>
        <v>#REF!</v>
      </c>
      <c r="E22" s="301" t="e">
        <f>YYgrowthrates!D17</f>
        <v>#REF!</v>
      </c>
      <c r="F22" s="300" t="e">
        <f>YYgrowthrates!E17</f>
        <v>#REF!</v>
      </c>
      <c r="G22" s="301" t="e">
        <f>YYgrowthrates!F17</f>
        <v>#REF!</v>
      </c>
      <c r="H22" s="302" t="e">
        <f>YYgrowthrates!G17</f>
        <v>#REF!</v>
      </c>
      <c r="I22" s="302" t="e">
        <f>YYgrowthrates!H17</f>
        <v>#REF!</v>
      </c>
      <c r="J22" s="302" t="e">
        <f>YYgrowthrates!I17</f>
        <v>#REF!</v>
      </c>
      <c r="K22" s="302" t="e">
        <f>YYgrowthrates!J17</f>
        <v>#REF!</v>
      </c>
      <c r="L22" s="302" t="e">
        <f>YYgrowthrates!K17</f>
        <v>#REF!</v>
      </c>
      <c r="M22" s="312" t="e">
        <f>YYgrowthrates!L17</f>
        <v>#REF!</v>
      </c>
      <c r="N22" s="312" t="e">
        <f>YYgrowthrates!M17</f>
        <v>#REF!</v>
      </c>
      <c r="O22" s="312" t="e">
        <f>YYgrowthrates!N17</f>
        <v>#REF!</v>
      </c>
      <c r="P22" s="312" t="e">
        <f>YYgrowthrates!O17</f>
        <v>#REF!</v>
      </c>
      <c r="Q22" s="312" t="e">
        <f>YYgrowthrates!P17</f>
        <v>#REF!</v>
      </c>
      <c r="R22" s="312" t="e">
        <f>YYgrowthrates!Q17</f>
        <v>#REF!</v>
      </c>
      <c r="S22" s="312" t="e">
        <f>YYgrowthrates!R17</f>
        <v>#REF!</v>
      </c>
      <c r="T22" s="312" t="e">
        <f>YYgrowthrates!S17</f>
        <v>#REF!</v>
      </c>
      <c r="U22" s="312" t="e">
        <f>YYgrowthrates!T17</f>
        <v>#REF!</v>
      </c>
      <c r="V22" s="312" t="e">
        <f>YYgrowthrates!U17</f>
        <v>#REF!</v>
      </c>
      <c r="W22" s="312" t="e">
        <f>YYgrowthrates!V17</f>
        <v>#REF!</v>
      </c>
      <c r="X22" s="317" t="e">
        <f>YYgrowthrates!W17</f>
        <v>#REF!</v>
      </c>
      <c r="Y22" s="327" t="e">
        <f>YYgrowthrates!X17</f>
        <v>#REF!</v>
      </c>
      <c r="Z22" s="50" t="e">
        <f>YYgrowthrates!Y17</f>
        <v>#REF!</v>
      </c>
      <c r="AC22" s="58" t="e">
        <f>'T1'!AC22/'T1'!AC18*100-100</f>
        <v>#REF!</v>
      </c>
      <c r="AD22" s="58" t="e">
        <f>'T1'!AD22/'T1'!AD18*100-100</f>
        <v>#REF!</v>
      </c>
      <c r="AE22" s="58" t="e">
        <f>'T1'!AE22/'T1'!AE18*100-100</f>
        <v>#REF!</v>
      </c>
    </row>
    <row r="23" spans="2:31" ht="18.75" customHeight="1">
      <c r="B23" s="1"/>
      <c r="C23" s="305">
        <v>2</v>
      </c>
      <c r="D23" s="300" t="e">
        <f>YYgrowthrates!C18</f>
        <v>#REF!</v>
      </c>
      <c r="E23" s="301" t="e">
        <f>YYgrowthrates!D18</f>
        <v>#REF!</v>
      </c>
      <c r="F23" s="300" t="e">
        <f>YYgrowthrates!E18</f>
        <v>#REF!</v>
      </c>
      <c r="G23" s="301" t="e">
        <f>YYgrowthrates!F18</f>
        <v>#REF!</v>
      </c>
      <c r="H23" s="302" t="e">
        <f>YYgrowthrates!G18</f>
        <v>#REF!</v>
      </c>
      <c r="I23" s="302" t="e">
        <f>YYgrowthrates!H18</f>
        <v>#REF!</v>
      </c>
      <c r="J23" s="302" t="e">
        <f>YYgrowthrates!I18</f>
        <v>#REF!</v>
      </c>
      <c r="K23" s="302" t="e">
        <f>YYgrowthrates!J18</f>
        <v>#REF!</v>
      </c>
      <c r="L23" s="302" t="e">
        <f>YYgrowthrates!K18</f>
        <v>#REF!</v>
      </c>
      <c r="M23" s="312" t="e">
        <f>YYgrowthrates!L18</f>
        <v>#REF!</v>
      </c>
      <c r="N23" s="312" t="e">
        <f>YYgrowthrates!M18</f>
        <v>#REF!</v>
      </c>
      <c r="O23" s="312" t="e">
        <f>YYgrowthrates!N18</f>
        <v>#REF!</v>
      </c>
      <c r="P23" s="312" t="e">
        <f>YYgrowthrates!O18</f>
        <v>#REF!</v>
      </c>
      <c r="Q23" s="312" t="e">
        <f>YYgrowthrates!P18</f>
        <v>#REF!</v>
      </c>
      <c r="R23" s="312" t="e">
        <f>YYgrowthrates!Q18</f>
        <v>#REF!</v>
      </c>
      <c r="S23" s="312" t="e">
        <f>YYgrowthrates!R18</f>
        <v>#REF!</v>
      </c>
      <c r="T23" s="312" t="e">
        <f>YYgrowthrates!S18</f>
        <v>#REF!</v>
      </c>
      <c r="U23" s="312" t="e">
        <f>YYgrowthrates!T18</f>
        <v>#REF!</v>
      </c>
      <c r="V23" s="312" t="e">
        <f>YYgrowthrates!U18</f>
        <v>#REF!</v>
      </c>
      <c r="W23" s="312" t="e">
        <f>YYgrowthrates!V18</f>
        <v>#REF!</v>
      </c>
      <c r="X23" s="317" t="e">
        <f>YYgrowthrates!W18</f>
        <v>#REF!</v>
      </c>
      <c r="Y23" s="327" t="e">
        <f>YYgrowthrates!X18</f>
        <v>#REF!</v>
      </c>
      <c r="Z23" s="50" t="e">
        <f>YYgrowthrates!Y18</f>
        <v>#REF!</v>
      </c>
      <c r="AC23" s="58" t="e">
        <f>'T1'!AC23/'T1'!AC19*100-100</f>
        <v>#REF!</v>
      </c>
      <c r="AD23" s="58" t="e">
        <f>'T1'!AD23/'T1'!AD19*100-100</f>
        <v>#REF!</v>
      </c>
      <c r="AE23" s="58" t="e">
        <f>'T1'!AE23/'T1'!AE19*100-100</f>
        <v>#REF!</v>
      </c>
    </row>
    <row r="24" spans="2:31" ht="18.75" customHeight="1">
      <c r="B24" s="1"/>
      <c r="C24" s="305">
        <v>3</v>
      </c>
      <c r="D24" s="300" t="e">
        <f>YYgrowthrates!C19</f>
        <v>#REF!</v>
      </c>
      <c r="E24" s="301" t="e">
        <f>YYgrowthrates!D19</f>
        <v>#REF!</v>
      </c>
      <c r="F24" s="300" t="e">
        <f>YYgrowthrates!E19</f>
        <v>#REF!</v>
      </c>
      <c r="G24" s="301" t="e">
        <f>YYgrowthrates!F19</f>
        <v>#REF!</v>
      </c>
      <c r="H24" s="302" t="e">
        <f>YYgrowthrates!G19</f>
        <v>#REF!</v>
      </c>
      <c r="I24" s="302" t="e">
        <f>YYgrowthrates!H19</f>
        <v>#REF!</v>
      </c>
      <c r="J24" s="302" t="e">
        <f>YYgrowthrates!I19</f>
        <v>#REF!</v>
      </c>
      <c r="K24" s="302" t="e">
        <f>YYgrowthrates!J19</f>
        <v>#REF!</v>
      </c>
      <c r="L24" s="302" t="e">
        <f>YYgrowthrates!K19</f>
        <v>#REF!</v>
      </c>
      <c r="M24" s="312" t="e">
        <f>YYgrowthrates!L19</f>
        <v>#REF!</v>
      </c>
      <c r="N24" s="312" t="e">
        <f>YYgrowthrates!M19</f>
        <v>#REF!</v>
      </c>
      <c r="O24" s="312" t="e">
        <f>YYgrowthrates!N19</f>
        <v>#REF!</v>
      </c>
      <c r="P24" s="312" t="e">
        <f>YYgrowthrates!O19</f>
        <v>#REF!</v>
      </c>
      <c r="Q24" s="312" t="e">
        <f>YYgrowthrates!P19</f>
        <v>#REF!</v>
      </c>
      <c r="R24" s="312" t="e">
        <f>YYgrowthrates!Q19</f>
        <v>#REF!</v>
      </c>
      <c r="S24" s="312" t="e">
        <f>YYgrowthrates!R19</f>
        <v>#REF!</v>
      </c>
      <c r="T24" s="312" t="e">
        <f>YYgrowthrates!S19</f>
        <v>#REF!</v>
      </c>
      <c r="U24" s="312" t="e">
        <f>YYgrowthrates!T19</f>
        <v>#REF!</v>
      </c>
      <c r="V24" s="312" t="e">
        <f>YYgrowthrates!U19</f>
        <v>#REF!</v>
      </c>
      <c r="W24" s="312" t="e">
        <f>YYgrowthrates!V19</f>
        <v>#REF!</v>
      </c>
      <c r="X24" s="317" t="e">
        <f>YYgrowthrates!W19</f>
        <v>#REF!</v>
      </c>
      <c r="Y24" s="327" t="e">
        <f>YYgrowthrates!X19</f>
        <v>#REF!</v>
      </c>
      <c r="Z24" s="50" t="e">
        <f>YYgrowthrates!Y19</f>
        <v>#REF!</v>
      </c>
      <c r="AC24" s="58" t="e">
        <f>'T1'!AC24/'T1'!AC20*100-100</f>
        <v>#REF!</v>
      </c>
      <c r="AD24" s="58" t="e">
        <f>'T1'!AD24/'T1'!AD20*100-100</f>
        <v>#REF!</v>
      </c>
      <c r="AE24" s="58" t="e">
        <f>'T1'!AE24/'T1'!AE20*100-100</f>
        <v>#REF!</v>
      </c>
    </row>
    <row r="25" spans="2:31" ht="18.75" customHeight="1">
      <c r="B25" s="1"/>
      <c r="C25" s="305">
        <v>4</v>
      </c>
      <c r="D25" s="300" t="e">
        <f>YYgrowthrates!C20</f>
        <v>#REF!</v>
      </c>
      <c r="E25" s="301" t="e">
        <f>YYgrowthrates!D20</f>
        <v>#REF!</v>
      </c>
      <c r="F25" s="300" t="e">
        <f>YYgrowthrates!E20</f>
        <v>#REF!</v>
      </c>
      <c r="G25" s="301" t="e">
        <f>YYgrowthrates!F20</f>
        <v>#REF!</v>
      </c>
      <c r="H25" s="302" t="e">
        <f>YYgrowthrates!G20</f>
        <v>#REF!</v>
      </c>
      <c r="I25" s="302" t="e">
        <f>YYgrowthrates!H20</f>
        <v>#REF!</v>
      </c>
      <c r="J25" s="302" t="e">
        <f>YYgrowthrates!I20</f>
        <v>#REF!</v>
      </c>
      <c r="K25" s="302" t="e">
        <f>YYgrowthrates!J20</f>
        <v>#REF!</v>
      </c>
      <c r="L25" s="302" t="e">
        <f>YYgrowthrates!K20</f>
        <v>#REF!</v>
      </c>
      <c r="M25" s="312" t="e">
        <f>YYgrowthrates!L20</f>
        <v>#REF!</v>
      </c>
      <c r="N25" s="312" t="e">
        <f>YYgrowthrates!M20</f>
        <v>#REF!</v>
      </c>
      <c r="O25" s="312" t="e">
        <f>YYgrowthrates!N20</f>
        <v>#REF!</v>
      </c>
      <c r="P25" s="312" t="e">
        <f>YYgrowthrates!O20</f>
        <v>#REF!</v>
      </c>
      <c r="Q25" s="312" t="e">
        <f>YYgrowthrates!P20</f>
        <v>#REF!</v>
      </c>
      <c r="R25" s="312" t="e">
        <f>YYgrowthrates!Q20</f>
        <v>#REF!</v>
      </c>
      <c r="S25" s="312" t="e">
        <f>YYgrowthrates!R20</f>
        <v>#REF!</v>
      </c>
      <c r="T25" s="312" t="e">
        <f>YYgrowthrates!S20</f>
        <v>#REF!</v>
      </c>
      <c r="U25" s="312" t="e">
        <f>YYgrowthrates!T20</f>
        <v>#REF!</v>
      </c>
      <c r="V25" s="312" t="e">
        <f>YYgrowthrates!U20</f>
        <v>#REF!</v>
      </c>
      <c r="W25" s="312" t="e">
        <f>YYgrowthrates!V20</f>
        <v>#REF!</v>
      </c>
      <c r="X25" s="317" t="e">
        <f>YYgrowthrates!W20</f>
        <v>#REF!</v>
      </c>
      <c r="Y25" s="327" t="e">
        <f>YYgrowthrates!X20</f>
        <v>#REF!</v>
      </c>
      <c r="Z25" s="50" t="e">
        <f>YYgrowthrates!Y20</f>
        <v>#REF!</v>
      </c>
      <c r="AC25" s="58" t="e">
        <f>'T1'!AC25/'T1'!AC21*100-100</f>
        <v>#REF!</v>
      </c>
      <c r="AD25" s="58" t="e">
        <f>'T1'!AD25/'T1'!AD21*100-100</f>
        <v>#REF!</v>
      </c>
      <c r="AE25" s="58" t="e">
        <f>'T1'!AE25/'T1'!AE21*100-100</f>
        <v>#REF!</v>
      </c>
    </row>
    <row r="26" spans="2:31" ht="30" customHeight="1">
      <c r="B26" s="1">
        <v>2010</v>
      </c>
      <c r="C26" s="305">
        <v>1</v>
      </c>
      <c r="D26" s="300" t="e">
        <f>YYgrowthrates!C21</f>
        <v>#REF!</v>
      </c>
      <c r="E26" s="301" t="e">
        <f>YYgrowthrates!D21</f>
        <v>#REF!</v>
      </c>
      <c r="F26" s="300" t="e">
        <f>YYgrowthrates!E21</f>
        <v>#REF!</v>
      </c>
      <c r="G26" s="301" t="e">
        <f>YYgrowthrates!F21</f>
        <v>#REF!</v>
      </c>
      <c r="H26" s="302" t="e">
        <f>YYgrowthrates!G21</f>
        <v>#REF!</v>
      </c>
      <c r="I26" s="302" t="e">
        <f>YYgrowthrates!H21</f>
        <v>#REF!</v>
      </c>
      <c r="J26" s="302" t="e">
        <f>YYgrowthrates!I21</f>
        <v>#REF!</v>
      </c>
      <c r="K26" s="302" t="e">
        <f>YYgrowthrates!J21</f>
        <v>#REF!</v>
      </c>
      <c r="L26" s="302" t="e">
        <f>YYgrowthrates!K21</f>
        <v>#REF!</v>
      </c>
      <c r="M26" s="312" t="e">
        <f>YYgrowthrates!L21</f>
        <v>#REF!</v>
      </c>
      <c r="N26" s="312" t="e">
        <f>YYgrowthrates!M21</f>
        <v>#REF!</v>
      </c>
      <c r="O26" s="312" t="e">
        <f>YYgrowthrates!N21</f>
        <v>#REF!</v>
      </c>
      <c r="P26" s="312" t="e">
        <f>YYgrowthrates!O21</f>
        <v>#REF!</v>
      </c>
      <c r="Q26" s="312" t="e">
        <f>YYgrowthrates!P21</f>
        <v>#REF!</v>
      </c>
      <c r="R26" s="312" t="e">
        <f>YYgrowthrates!Q21</f>
        <v>#REF!</v>
      </c>
      <c r="S26" s="312" t="e">
        <f>YYgrowthrates!R21</f>
        <v>#REF!</v>
      </c>
      <c r="T26" s="312" t="e">
        <f>YYgrowthrates!S21</f>
        <v>#REF!</v>
      </c>
      <c r="U26" s="312" t="e">
        <f>YYgrowthrates!T21</f>
        <v>#REF!</v>
      </c>
      <c r="V26" s="312" t="e">
        <f>YYgrowthrates!U21</f>
        <v>#REF!</v>
      </c>
      <c r="W26" s="312" t="e">
        <f>YYgrowthrates!V21</f>
        <v>#REF!</v>
      </c>
      <c r="X26" s="317" t="e">
        <f>YYgrowthrates!W21</f>
        <v>#REF!</v>
      </c>
      <c r="Y26" s="327" t="e">
        <f>YYgrowthrates!X21</f>
        <v>#REF!</v>
      </c>
      <c r="Z26" s="50" t="e">
        <f>YYgrowthrates!Y21</f>
        <v>#REF!</v>
      </c>
      <c r="AC26" s="58" t="e">
        <f>'T1'!AC26/'T1'!AC22*100-100</f>
        <v>#REF!</v>
      </c>
      <c r="AD26" s="58" t="e">
        <f>'T1'!AD26/'T1'!AD22*100-100</f>
        <v>#REF!</v>
      </c>
      <c r="AE26" s="58" t="e">
        <f>'T1'!AE26/'T1'!AE22*100-100</f>
        <v>#REF!</v>
      </c>
    </row>
    <row r="27" spans="2:31" ht="18.75" customHeight="1">
      <c r="B27" s="1"/>
      <c r="C27" s="305">
        <v>2</v>
      </c>
      <c r="D27" s="300" t="e">
        <f>YYgrowthrates!C22</f>
        <v>#REF!</v>
      </c>
      <c r="E27" s="301" t="e">
        <f>YYgrowthrates!D22</f>
        <v>#REF!</v>
      </c>
      <c r="F27" s="300" t="e">
        <f>YYgrowthrates!E22</f>
        <v>#REF!</v>
      </c>
      <c r="G27" s="301" t="e">
        <f>YYgrowthrates!F22</f>
        <v>#REF!</v>
      </c>
      <c r="H27" s="302" t="e">
        <f>YYgrowthrates!G22</f>
        <v>#REF!</v>
      </c>
      <c r="I27" s="302" t="e">
        <f>YYgrowthrates!H22</f>
        <v>#REF!</v>
      </c>
      <c r="J27" s="302" t="e">
        <f>YYgrowthrates!I22</f>
        <v>#REF!</v>
      </c>
      <c r="K27" s="302" t="e">
        <f>YYgrowthrates!J22</f>
        <v>#REF!</v>
      </c>
      <c r="L27" s="302" t="e">
        <f>YYgrowthrates!K22</f>
        <v>#REF!</v>
      </c>
      <c r="M27" s="312" t="e">
        <f>YYgrowthrates!L22</f>
        <v>#REF!</v>
      </c>
      <c r="N27" s="312" t="e">
        <f>YYgrowthrates!M22</f>
        <v>#REF!</v>
      </c>
      <c r="O27" s="312" t="e">
        <f>YYgrowthrates!N22</f>
        <v>#REF!</v>
      </c>
      <c r="P27" s="312" t="e">
        <f>YYgrowthrates!O22</f>
        <v>#REF!</v>
      </c>
      <c r="Q27" s="312" t="e">
        <f>YYgrowthrates!P22</f>
        <v>#REF!</v>
      </c>
      <c r="R27" s="312" t="e">
        <f>YYgrowthrates!Q22</f>
        <v>#REF!</v>
      </c>
      <c r="S27" s="312" t="e">
        <f>YYgrowthrates!R22</f>
        <v>#REF!</v>
      </c>
      <c r="T27" s="312" t="e">
        <f>YYgrowthrates!S22</f>
        <v>#REF!</v>
      </c>
      <c r="U27" s="312" t="e">
        <f>YYgrowthrates!T22</f>
        <v>#REF!</v>
      </c>
      <c r="V27" s="312" t="e">
        <f>YYgrowthrates!U22</f>
        <v>#REF!</v>
      </c>
      <c r="W27" s="312" t="e">
        <f>YYgrowthrates!V22</f>
        <v>#REF!</v>
      </c>
      <c r="X27" s="317" t="e">
        <f>YYgrowthrates!W22</f>
        <v>#REF!</v>
      </c>
      <c r="Y27" s="327" t="e">
        <f>YYgrowthrates!X22</f>
        <v>#REF!</v>
      </c>
      <c r="Z27" s="50" t="e">
        <f>YYgrowthrates!Y22</f>
        <v>#REF!</v>
      </c>
      <c r="AC27" s="58" t="e">
        <f>'T1'!AC27/'T1'!AC23*100-100</f>
        <v>#REF!</v>
      </c>
      <c r="AD27" s="58" t="e">
        <f>'T1'!AD27/'T1'!AD23*100-100</f>
        <v>#REF!</v>
      </c>
      <c r="AE27" s="58" t="e">
        <f>'T1'!AE27/'T1'!AE23*100-100</f>
        <v>#REF!</v>
      </c>
    </row>
    <row r="28" spans="2:31" ht="18.75" customHeight="1">
      <c r="B28" s="1"/>
      <c r="C28" s="305">
        <v>3</v>
      </c>
      <c r="D28" s="300" t="e">
        <f>YYgrowthrates!C23</f>
        <v>#REF!</v>
      </c>
      <c r="E28" s="301" t="e">
        <f>YYgrowthrates!D23</f>
        <v>#REF!</v>
      </c>
      <c r="F28" s="300" t="e">
        <f>YYgrowthrates!E23</f>
        <v>#REF!</v>
      </c>
      <c r="G28" s="301" t="e">
        <f>YYgrowthrates!F23</f>
        <v>#REF!</v>
      </c>
      <c r="H28" s="302" t="e">
        <f>YYgrowthrates!G23</f>
        <v>#REF!</v>
      </c>
      <c r="I28" s="302" t="e">
        <f>YYgrowthrates!H23</f>
        <v>#REF!</v>
      </c>
      <c r="J28" s="302" t="e">
        <f>YYgrowthrates!I23</f>
        <v>#REF!</v>
      </c>
      <c r="K28" s="302" t="e">
        <f>YYgrowthrates!J23</f>
        <v>#REF!</v>
      </c>
      <c r="L28" s="302" t="e">
        <f>YYgrowthrates!K23</f>
        <v>#REF!</v>
      </c>
      <c r="M28" s="312" t="e">
        <f>YYgrowthrates!L23</f>
        <v>#REF!</v>
      </c>
      <c r="N28" s="312" t="e">
        <f>YYgrowthrates!M23</f>
        <v>#REF!</v>
      </c>
      <c r="O28" s="312" t="e">
        <f>YYgrowthrates!N23</f>
        <v>#REF!</v>
      </c>
      <c r="P28" s="312" t="e">
        <f>YYgrowthrates!O23</f>
        <v>#REF!</v>
      </c>
      <c r="Q28" s="312" t="e">
        <f>YYgrowthrates!P23</f>
        <v>#REF!</v>
      </c>
      <c r="R28" s="312" t="e">
        <f>YYgrowthrates!Q23</f>
        <v>#REF!</v>
      </c>
      <c r="S28" s="312" t="e">
        <f>YYgrowthrates!R23</f>
        <v>#REF!</v>
      </c>
      <c r="T28" s="312" t="e">
        <f>YYgrowthrates!S23</f>
        <v>#REF!</v>
      </c>
      <c r="U28" s="312" t="e">
        <f>YYgrowthrates!T23</f>
        <v>#REF!</v>
      </c>
      <c r="V28" s="312" t="e">
        <f>YYgrowthrates!U23</f>
        <v>#REF!</v>
      </c>
      <c r="W28" s="312" t="e">
        <f>YYgrowthrates!V23</f>
        <v>#REF!</v>
      </c>
      <c r="X28" s="317" t="e">
        <f>YYgrowthrates!W23</f>
        <v>#REF!</v>
      </c>
      <c r="Y28" s="327" t="e">
        <f>YYgrowthrates!X23</f>
        <v>#REF!</v>
      </c>
      <c r="Z28" s="50" t="e">
        <f>YYgrowthrates!Y23</f>
        <v>#REF!</v>
      </c>
      <c r="AC28" s="58" t="e">
        <f>'T1'!AC28/'T1'!AC24*100-100</f>
        <v>#REF!</v>
      </c>
      <c r="AD28" s="58" t="e">
        <f>'T1'!AD28/'T1'!AD24*100-100</f>
        <v>#REF!</v>
      </c>
      <c r="AE28" s="58" t="e">
        <f>'T1'!AE28/'T1'!AE24*100-100</f>
        <v>#REF!</v>
      </c>
    </row>
    <row r="29" spans="2:31" ht="18.75" customHeight="1">
      <c r="B29" s="1"/>
      <c r="C29" s="305">
        <v>4</v>
      </c>
      <c r="D29" s="300" t="e">
        <f>YYgrowthrates!C24</f>
        <v>#REF!</v>
      </c>
      <c r="E29" s="301" t="e">
        <f>YYgrowthrates!D24</f>
        <v>#REF!</v>
      </c>
      <c r="F29" s="300" t="e">
        <f>YYgrowthrates!E24</f>
        <v>#REF!</v>
      </c>
      <c r="G29" s="301" t="e">
        <f>YYgrowthrates!F24</f>
        <v>#REF!</v>
      </c>
      <c r="H29" s="302" t="e">
        <f>YYgrowthrates!G24</f>
        <v>#REF!</v>
      </c>
      <c r="I29" s="302" t="e">
        <f>YYgrowthrates!H24</f>
        <v>#REF!</v>
      </c>
      <c r="J29" s="302" t="e">
        <f>YYgrowthrates!I24</f>
        <v>#REF!</v>
      </c>
      <c r="K29" s="302" t="e">
        <f>YYgrowthrates!J24</f>
        <v>#REF!</v>
      </c>
      <c r="L29" s="302" t="e">
        <f>YYgrowthrates!K24</f>
        <v>#REF!</v>
      </c>
      <c r="M29" s="312" t="e">
        <f>YYgrowthrates!L24</f>
        <v>#REF!</v>
      </c>
      <c r="N29" s="312" t="e">
        <f>YYgrowthrates!M24</f>
        <v>#REF!</v>
      </c>
      <c r="O29" s="312" t="e">
        <f>YYgrowthrates!N24</f>
        <v>#REF!</v>
      </c>
      <c r="P29" s="312" t="e">
        <f>YYgrowthrates!O24</f>
        <v>#REF!</v>
      </c>
      <c r="Q29" s="312" t="e">
        <f>YYgrowthrates!P24</f>
        <v>#REF!</v>
      </c>
      <c r="R29" s="312" t="e">
        <f>YYgrowthrates!Q24</f>
        <v>#REF!</v>
      </c>
      <c r="S29" s="312" t="e">
        <f>YYgrowthrates!R24</f>
        <v>#REF!</v>
      </c>
      <c r="T29" s="312" t="e">
        <f>YYgrowthrates!S24</f>
        <v>#REF!</v>
      </c>
      <c r="U29" s="312" t="e">
        <f>YYgrowthrates!T24</f>
        <v>#REF!</v>
      </c>
      <c r="V29" s="312" t="e">
        <f>YYgrowthrates!U24</f>
        <v>#REF!</v>
      </c>
      <c r="W29" s="312" t="e">
        <f>YYgrowthrates!V24</f>
        <v>#REF!</v>
      </c>
      <c r="X29" s="317" t="e">
        <f>YYgrowthrates!W24</f>
        <v>#REF!</v>
      </c>
      <c r="Y29" s="327" t="e">
        <f>YYgrowthrates!X24</f>
        <v>#REF!</v>
      </c>
      <c r="Z29" s="50" t="e">
        <f>YYgrowthrates!Y24</f>
        <v>#REF!</v>
      </c>
      <c r="AC29" s="58" t="e">
        <f>'T1'!AC29/'T1'!AC25*100-100</f>
        <v>#REF!</v>
      </c>
      <c r="AD29" s="58" t="e">
        <f>'T1'!AD29/'T1'!AD25*100-100</f>
        <v>#REF!</v>
      </c>
      <c r="AE29" s="58" t="e">
        <f>'T1'!AE29/'T1'!AE25*100-100</f>
        <v>#REF!</v>
      </c>
    </row>
    <row r="30" spans="2:31" ht="29.25" customHeight="1">
      <c r="B30" s="1">
        <v>2011</v>
      </c>
      <c r="C30" s="305">
        <v>1</v>
      </c>
      <c r="D30" s="300" t="e">
        <f>YYgrowthrates!C25</f>
        <v>#REF!</v>
      </c>
      <c r="E30" s="301" t="e">
        <f>YYgrowthrates!D25</f>
        <v>#REF!</v>
      </c>
      <c r="F30" s="300" t="e">
        <f>YYgrowthrates!E25</f>
        <v>#REF!</v>
      </c>
      <c r="G30" s="301" t="e">
        <f>YYgrowthrates!F25</f>
        <v>#REF!</v>
      </c>
      <c r="H30" s="302" t="e">
        <f>YYgrowthrates!G25</f>
        <v>#REF!</v>
      </c>
      <c r="I30" s="302" t="e">
        <f>YYgrowthrates!H25</f>
        <v>#REF!</v>
      </c>
      <c r="J30" s="302" t="e">
        <f>YYgrowthrates!I25</f>
        <v>#REF!</v>
      </c>
      <c r="K30" s="302" t="e">
        <f>YYgrowthrates!J25</f>
        <v>#REF!</v>
      </c>
      <c r="L30" s="302" t="e">
        <f>YYgrowthrates!K25</f>
        <v>#REF!</v>
      </c>
      <c r="M30" s="312" t="e">
        <f>YYgrowthrates!L25</f>
        <v>#REF!</v>
      </c>
      <c r="N30" s="312" t="e">
        <f>YYgrowthrates!M25</f>
        <v>#REF!</v>
      </c>
      <c r="O30" s="312" t="e">
        <f>YYgrowthrates!N25</f>
        <v>#REF!</v>
      </c>
      <c r="P30" s="312" t="e">
        <f>YYgrowthrates!O25</f>
        <v>#REF!</v>
      </c>
      <c r="Q30" s="312" t="e">
        <f>YYgrowthrates!P25</f>
        <v>#REF!</v>
      </c>
      <c r="R30" s="312" t="e">
        <f>YYgrowthrates!Q25</f>
        <v>#REF!</v>
      </c>
      <c r="S30" s="312" t="e">
        <f>YYgrowthrates!R25</f>
        <v>#REF!</v>
      </c>
      <c r="T30" s="312" t="e">
        <f>YYgrowthrates!S25</f>
        <v>#REF!</v>
      </c>
      <c r="U30" s="312" t="e">
        <f>YYgrowthrates!T25</f>
        <v>#REF!</v>
      </c>
      <c r="V30" s="312" t="e">
        <f>YYgrowthrates!U25</f>
        <v>#REF!</v>
      </c>
      <c r="W30" s="312" t="e">
        <f>YYgrowthrates!V25</f>
        <v>#REF!</v>
      </c>
      <c r="X30" s="317" t="e">
        <f>YYgrowthrates!W25</f>
        <v>#REF!</v>
      </c>
      <c r="Y30" s="327" t="e">
        <f>YYgrowthrates!X25</f>
        <v>#REF!</v>
      </c>
      <c r="Z30" s="50" t="e">
        <f>YYgrowthrates!Y25</f>
        <v>#REF!</v>
      </c>
      <c r="AC30" s="58" t="e">
        <f>'T1'!AC30/'T1'!AC26*100-100</f>
        <v>#REF!</v>
      </c>
      <c r="AD30" s="58" t="e">
        <f>'T1'!AD30/'T1'!AD26*100-100</f>
        <v>#REF!</v>
      </c>
      <c r="AE30" s="58" t="e">
        <f>'T1'!AE30/'T1'!AE26*100-100</f>
        <v>#REF!</v>
      </c>
    </row>
    <row r="31" spans="2:31" ht="18.75" customHeight="1">
      <c r="B31" s="1"/>
      <c r="C31" s="305">
        <v>2</v>
      </c>
      <c r="D31" s="300" t="e">
        <f>YYgrowthrates!C26</f>
        <v>#REF!</v>
      </c>
      <c r="E31" s="301" t="e">
        <f>YYgrowthrates!D26</f>
        <v>#REF!</v>
      </c>
      <c r="F31" s="300" t="e">
        <f>YYgrowthrates!E26</f>
        <v>#REF!</v>
      </c>
      <c r="G31" s="301" t="e">
        <f>YYgrowthrates!F26</f>
        <v>#REF!</v>
      </c>
      <c r="H31" s="302" t="e">
        <f>YYgrowthrates!G26</f>
        <v>#REF!</v>
      </c>
      <c r="I31" s="302" t="e">
        <f>YYgrowthrates!H26</f>
        <v>#REF!</v>
      </c>
      <c r="J31" s="302" t="e">
        <f>YYgrowthrates!I26</f>
        <v>#REF!</v>
      </c>
      <c r="K31" s="302" t="e">
        <f>YYgrowthrates!J26</f>
        <v>#REF!</v>
      </c>
      <c r="L31" s="302" t="e">
        <f>YYgrowthrates!K26</f>
        <v>#REF!</v>
      </c>
      <c r="M31" s="312" t="e">
        <f>YYgrowthrates!L26</f>
        <v>#REF!</v>
      </c>
      <c r="N31" s="312" t="e">
        <f>YYgrowthrates!M26</f>
        <v>#REF!</v>
      </c>
      <c r="O31" s="312" t="e">
        <f>YYgrowthrates!N26</f>
        <v>#REF!</v>
      </c>
      <c r="P31" s="312" t="e">
        <f>YYgrowthrates!O26</f>
        <v>#REF!</v>
      </c>
      <c r="Q31" s="312" t="e">
        <f>YYgrowthrates!P26</f>
        <v>#REF!</v>
      </c>
      <c r="R31" s="312" t="e">
        <f>YYgrowthrates!Q26</f>
        <v>#REF!</v>
      </c>
      <c r="S31" s="312" t="e">
        <f>YYgrowthrates!R26</f>
        <v>#REF!</v>
      </c>
      <c r="T31" s="312" t="e">
        <f>YYgrowthrates!S26</f>
        <v>#REF!</v>
      </c>
      <c r="U31" s="312" t="e">
        <f>YYgrowthrates!T26</f>
        <v>#REF!</v>
      </c>
      <c r="V31" s="312" t="e">
        <f>YYgrowthrates!U26</f>
        <v>#REF!</v>
      </c>
      <c r="W31" s="312" t="e">
        <f>YYgrowthrates!V26</f>
        <v>#REF!</v>
      </c>
      <c r="X31" s="317" t="e">
        <f>YYgrowthrates!W26</f>
        <v>#REF!</v>
      </c>
      <c r="Y31" s="327" t="e">
        <f>YYgrowthrates!X26</f>
        <v>#REF!</v>
      </c>
      <c r="Z31" s="50" t="e">
        <f>YYgrowthrates!Y26</f>
        <v>#REF!</v>
      </c>
      <c r="AC31" s="58" t="e">
        <f>'T1'!AC31/'T1'!AC27*100-100</f>
        <v>#REF!</v>
      </c>
      <c r="AD31" s="58" t="e">
        <f>'T1'!AD31/'T1'!AD27*100-100</f>
        <v>#REF!</v>
      </c>
      <c r="AE31" s="58" t="e">
        <f>'T1'!AE31/'T1'!AE27*100-100</f>
        <v>#REF!</v>
      </c>
    </row>
    <row r="32" spans="2:31" ht="18.75" customHeight="1">
      <c r="B32" s="1"/>
      <c r="C32" s="305" t="s">
        <v>72</v>
      </c>
      <c r="D32" s="300" t="e">
        <f>YYgrowthrates!C27</f>
        <v>#REF!</v>
      </c>
      <c r="E32" s="301" t="e">
        <f>YYgrowthrates!D27</f>
        <v>#REF!</v>
      </c>
      <c r="F32" s="300" t="e">
        <f>YYgrowthrates!E27</f>
        <v>#REF!</v>
      </c>
      <c r="G32" s="301" t="e">
        <f>YYgrowthrates!F27</f>
        <v>#REF!</v>
      </c>
      <c r="H32" s="302" t="e">
        <f>YYgrowthrates!G27</f>
        <v>#REF!</v>
      </c>
      <c r="I32" s="302" t="e">
        <f>YYgrowthrates!H27</f>
        <v>#REF!</v>
      </c>
      <c r="J32" s="302" t="e">
        <f>YYgrowthrates!I27</f>
        <v>#REF!</v>
      </c>
      <c r="K32" s="302" t="e">
        <f>YYgrowthrates!J27</f>
        <v>#REF!</v>
      </c>
      <c r="L32" s="302" t="e">
        <f>YYgrowthrates!K27</f>
        <v>#REF!</v>
      </c>
      <c r="M32" s="312" t="e">
        <f>YYgrowthrates!L27</f>
        <v>#REF!</v>
      </c>
      <c r="N32" s="312" t="e">
        <f>YYgrowthrates!M27</f>
        <v>#REF!</v>
      </c>
      <c r="O32" s="312" t="e">
        <f>YYgrowthrates!N27</f>
        <v>#REF!</v>
      </c>
      <c r="P32" s="312" t="e">
        <f>YYgrowthrates!O27</f>
        <v>#REF!</v>
      </c>
      <c r="Q32" s="312" t="e">
        <f>YYgrowthrates!P27</f>
        <v>#REF!</v>
      </c>
      <c r="R32" s="312" t="e">
        <f>YYgrowthrates!Q27</f>
        <v>#REF!</v>
      </c>
      <c r="S32" s="312" t="e">
        <f>YYgrowthrates!R27</f>
        <v>#REF!</v>
      </c>
      <c r="T32" s="312" t="e">
        <f>YYgrowthrates!S27</f>
        <v>#REF!</v>
      </c>
      <c r="U32" s="312" t="e">
        <f>YYgrowthrates!T27</f>
        <v>#REF!</v>
      </c>
      <c r="V32" s="312" t="e">
        <f>YYgrowthrates!U27</f>
        <v>#REF!</v>
      </c>
      <c r="W32" s="312" t="e">
        <f>YYgrowthrates!V27</f>
        <v>#REF!</v>
      </c>
      <c r="X32" s="317" t="e">
        <f>YYgrowthrates!W27</f>
        <v>#REF!</v>
      </c>
      <c r="Y32" s="327" t="e">
        <f>YYgrowthrates!X27</f>
        <v>#REF!</v>
      </c>
      <c r="Z32" s="50" t="e">
        <f>YYgrowthrates!Y27</f>
        <v>#REF!</v>
      </c>
      <c r="AC32" s="58" t="e">
        <f>'T1'!AC32/'T1'!AC28*100-100</f>
        <v>#REF!</v>
      </c>
      <c r="AD32" s="58" t="e">
        <f>'T1'!AD32/'T1'!AD28*100-100</f>
        <v>#REF!</v>
      </c>
      <c r="AE32" s="58" t="e">
        <f>'T1'!AE32/'T1'!AE28*100-100</f>
        <v>#REF!</v>
      </c>
    </row>
    <row r="33" spans="2:31" ht="18.75" hidden="1" customHeight="1">
      <c r="B33" s="1"/>
      <c r="C33" s="305" t="s">
        <v>73</v>
      </c>
      <c r="D33" s="300">
        <f>YYgrowthrates!C28</f>
        <v>0</v>
      </c>
      <c r="E33" s="301">
        <f>YYgrowthrates!D28</f>
        <v>0</v>
      </c>
      <c r="F33" s="300">
        <f>YYgrowthrates!E28</f>
        <v>0</v>
      </c>
      <c r="G33" s="301">
        <f>YYgrowthrates!F28</f>
        <v>0</v>
      </c>
      <c r="H33" s="302">
        <f>YYgrowthrates!G28</f>
        <v>0</v>
      </c>
      <c r="I33" s="302">
        <f>YYgrowthrates!H28</f>
        <v>0</v>
      </c>
      <c r="J33" s="302">
        <f>YYgrowthrates!I28</f>
        <v>0</v>
      </c>
      <c r="K33" s="302">
        <f>YYgrowthrates!J28</f>
        <v>0</v>
      </c>
      <c r="L33" s="302">
        <f>YYgrowthrates!K28</f>
        <v>0</v>
      </c>
      <c r="M33" s="312">
        <f>YYgrowthrates!L28</f>
        <v>0</v>
      </c>
      <c r="N33" s="312">
        <f>YYgrowthrates!M28</f>
        <v>0</v>
      </c>
      <c r="O33" s="312">
        <f>YYgrowthrates!N28</f>
        <v>0</v>
      </c>
      <c r="P33" s="312">
        <f>YYgrowthrates!O28</f>
        <v>0</v>
      </c>
      <c r="Q33" s="312">
        <f>YYgrowthrates!P28</f>
        <v>0</v>
      </c>
      <c r="R33" s="312">
        <f>YYgrowthrates!Q28</f>
        <v>0</v>
      </c>
      <c r="S33" s="312">
        <f>YYgrowthrates!R28</f>
        <v>0</v>
      </c>
      <c r="T33" s="312">
        <f>YYgrowthrates!S28</f>
        <v>0</v>
      </c>
      <c r="U33" s="312">
        <f>YYgrowthrates!T28</f>
        <v>0</v>
      </c>
      <c r="V33" s="312">
        <f>YYgrowthrates!U28</f>
        <v>0</v>
      </c>
      <c r="W33" s="312">
        <f>YYgrowthrates!V28</f>
        <v>0</v>
      </c>
      <c r="X33" s="317">
        <f>YYgrowthrates!W28</f>
        <v>0</v>
      </c>
      <c r="Y33" s="327">
        <f>YYgrowthrates!X28</f>
        <v>0</v>
      </c>
      <c r="Z33" s="50">
        <f>YYgrowthrates!Y28</f>
        <v>0</v>
      </c>
      <c r="AC33" s="58" t="e">
        <f>'T1'!AC33/'T1'!AC29*100-100</f>
        <v>#REF!</v>
      </c>
      <c r="AD33" s="58" t="e">
        <f>'T1'!AD33/'T1'!AD29*100-100</f>
        <v>#REF!</v>
      </c>
      <c r="AE33" s="58" t="e">
        <f>'T1'!AE33/'T1'!AE29*100-100</f>
        <v>#REF!</v>
      </c>
    </row>
    <row r="34" spans="2:31" ht="18.75" hidden="1" customHeight="1">
      <c r="B34" s="1">
        <v>2012</v>
      </c>
      <c r="C34" s="305" t="s">
        <v>74</v>
      </c>
      <c r="D34" s="300">
        <f>YYgrowthrates!C29</f>
        <v>0</v>
      </c>
      <c r="E34" s="301">
        <f>YYgrowthrates!D29</f>
        <v>0</v>
      </c>
      <c r="F34" s="300">
        <f>YYgrowthrates!E29</f>
        <v>0</v>
      </c>
      <c r="G34" s="301">
        <f>YYgrowthrates!F29</f>
        <v>0</v>
      </c>
      <c r="H34" s="302">
        <f>YYgrowthrates!G29</f>
        <v>0</v>
      </c>
      <c r="I34" s="302">
        <f>YYgrowthrates!H29</f>
        <v>0</v>
      </c>
      <c r="J34" s="302">
        <f>YYgrowthrates!I29</f>
        <v>0</v>
      </c>
      <c r="K34" s="302">
        <f>YYgrowthrates!J29</f>
        <v>0</v>
      </c>
      <c r="L34" s="302">
        <f>YYgrowthrates!K29</f>
        <v>0</v>
      </c>
      <c r="M34" s="312">
        <f>YYgrowthrates!L29</f>
        <v>0</v>
      </c>
      <c r="N34" s="312">
        <f>YYgrowthrates!M29</f>
        <v>0</v>
      </c>
      <c r="O34" s="312">
        <f>YYgrowthrates!N29</f>
        <v>0</v>
      </c>
      <c r="P34" s="312">
        <f>YYgrowthrates!O29</f>
        <v>0</v>
      </c>
      <c r="Q34" s="312">
        <f>YYgrowthrates!P29</f>
        <v>0</v>
      </c>
      <c r="R34" s="312">
        <f>YYgrowthrates!Q29</f>
        <v>0</v>
      </c>
      <c r="S34" s="312">
        <f>YYgrowthrates!R29</f>
        <v>0</v>
      </c>
      <c r="T34" s="312">
        <f>YYgrowthrates!S29</f>
        <v>0</v>
      </c>
      <c r="U34" s="312">
        <f>YYgrowthrates!T29</f>
        <v>0</v>
      </c>
      <c r="V34" s="312">
        <f>YYgrowthrates!U29</f>
        <v>0</v>
      </c>
      <c r="W34" s="312">
        <f>YYgrowthrates!V29</f>
        <v>0</v>
      </c>
      <c r="X34" s="317">
        <f>YYgrowthrates!W29</f>
        <v>0</v>
      </c>
      <c r="Y34" s="327">
        <f>YYgrowthrates!X29</f>
        <v>0</v>
      </c>
      <c r="Z34" s="50">
        <f>YYgrowthrates!Y29</f>
        <v>0</v>
      </c>
      <c r="AC34" s="58"/>
      <c r="AD34" s="58"/>
      <c r="AE34" s="58"/>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331"/>
      <c r="Z35" s="51"/>
    </row>
    <row r="36" spans="2:31" ht="12" customHeight="1">
      <c r="B36" s="36" t="s">
        <v>75</v>
      </c>
    </row>
    <row r="37" spans="2:31" ht="2.25" customHeight="1"/>
    <row r="38" spans="2:31">
      <c r="B38" s="307" t="s">
        <v>119</v>
      </c>
    </row>
    <row r="39" spans="2:31">
      <c r="B39" s="307" t="s">
        <v>120</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defaultColWidth="9.1328125" defaultRowHeight="13.15"/>
  <cols>
    <col min="1" max="1" width="1.3984375" style="13" customWidth="1"/>
    <col min="2" max="2" width="6" style="13" customWidth="1"/>
    <col min="3" max="3" width="3.3984375" style="13" customWidth="1"/>
    <col min="4" max="23" width="7.1328125" style="13" customWidth="1"/>
    <col min="24" max="24" width="8.3984375" style="291" customWidth="1"/>
    <col min="25" max="25" width="7.1328125" style="13" customWidth="1"/>
    <col min="26" max="26" width="8.3984375" style="13" customWidth="1"/>
    <col min="27" max="27" width="1.1328125" style="13" customWidth="1"/>
    <col min="28" max="32" width="9.1328125" style="13"/>
    <col min="33" max="33" width="4.3984375" style="13" customWidth="1"/>
    <col min="34" max="16384" width="9.1328125" style="13"/>
  </cols>
  <sheetData>
    <row r="1" spans="2:33" ht="38.25" customHeight="1">
      <c r="B1" s="14" t="s">
        <v>121</v>
      </c>
      <c r="D1" s="12"/>
      <c r="E1" s="12"/>
      <c r="F1" s="12"/>
      <c r="G1" s="12"/>
      <c r="H1" s="12"/>
      <c r="I1" s="12"/>
      <c r="J1" s="12"/>
      <c r="K1" s="12"/>
    </row>
    <row r="2" spans="2:33" ht="14.25" hidden="1">
      <c r="B2" s="99"/>
      <c r="D2" s="666" t="s">
        <v>40</v>
      </c>
      <c r="E2" s="667"/>
      <c r="F2" s="667"/>
      <c r="G2" s="668"/>
      <c r="H2" s="666" t="s">
        <v>41</v>
      </c>
      <c r="I2" s="669"/>
      <c r="J2" s="669"/>
      <c r="K2" s="669"/>
      <c r="L2" s="670"/>
      <c r="M2" s="666" t="s">
        <v>42</v>
      </c>
      <c r="N2" s="669"/>
      <c r="O2" s="669"/>
      <c r="P2" s="669"/>
      <c r="Q2" s="669"/>
      <c r="R2" s="669"/>
      <c r="S2" s="669"/>
      <c r="T2" s="669"/>
      <c r="U2" s="669"/>
      <c r="V2" s="669"/>
      <c r="W2" s="670"/>
      <c r="X2" s="332"/>
      <c r="Y2" s="141"/>
      <c r="Z2" s="264"/>
    </row>
    <row r="3" spans="2:33" s="12" customFormat="1" ht="123.75" customHeight="1">
      <c r="B3" s="294" t="s">
        <v>43</v>
      </c>
      <c r="C3" s="498" t="s">
        <v>44</v>
      </c>
      <c r="D3" s="499" t="s">
        <v>45</v>
      </c>
      <c r="E3" s="499" t="s">
        <v>46</v>
      </c>
      <c r="F3" s="499" t="s">
        <v>47</v>
      </c>
      <c r="G3" s="499" t="s">
        <v>48</v>
      </c>
      <c r="H3" s="500" t="s">
        <v>49</v>
      </c>
      <c r="I3" s="501" t="s">
        <v>50</v>
      </c>
      <c r="J3" s="500" t="s">
        <v>51</v>
      </c>
      <c r="K3" s="500" t="s">
        <v>52</v>
      </c>
      <c r="L3" s="501" t="s">
        <v>53</v>
      </c>
      <c r="M3" s="502" t="s">
        <v>54</v>
      </c>
      <c r="N3" s="502" t="s">
        <v>55</v>
      </c>
      <c r="O3" s="502" t="s">
        <v>56</v>
      </c>
      <c r="P3" s="502" t="s">
        <v>57</v>
      </c>
      <c r="Q3" s="502" t="s">
        <v>58</v>
      </c>
      <c r="R3" s="502" t="s">
        <v>59</v>
      </c>
      <c r="S3" s="502" t="s">
        <v>60</v>
      </c>
      <c r="T3" s="502" t="s">
        <v>61</v>
      </c>
      <c r="U3" s="502" t="s">
        <v>62</v>
      </c>
      <c r="V3" s="502" t="s">
        <v>63</v>
      </c>
      <c r="W3" s="502" t="s">
        <v>64</v>
      </c>
      <c r="X3" s="505" t="s">
        <v>65</v>
      </c>
      <c r="Y3" s="504" t="s">
        <v>66</v>
      </c>
      <c r="Z3" s="324" t="s">
        <v>67</v>
      </c>
      <c r="AC3" s="8" t="s">
        <v>68</v>
      </c>
      <c r="AD3" s="8" t="s">
        <v>69</v>
      </c>
      <c r="AE3" s="8" t="s">
        <v>70</v>
      </c>
      <c r="AF3" s="12" t="s">
        <v>71</v>
      </c>
    </row>
    <row r="4" spans="2:33" ht="24.75" hidden="1" customHeight="1">
      <c r="B4" s="60"/>
      <c r="C4" s="94"/>
      <c r="D4" s="295"/>
      <c r="E4" s="296"/>
      <c r="F4" s="297"/>
      <c r="G4" s="298"/>
      <c r="H4" s="299"/>
      <c r="I4" s="308"/>
      <c r="J4" s="299"/>
      <c r="K4" s="309"/>
      <c r="L4" s="299"/>
      <c r="M4" s="310"/>
      <c r="N4" s="311"/>
      <c r="O4" s="310"/>
      <c r="P4" s="311"/>
      <c r="Q4" s="310"/>
      <c r="R4" s="311"/>
      <c r="S4" s="310"/>
      <c r="T4" s="311"/>
      <c r="U4" s="310"/>
      <c r="V4" s="315"/>
      <c r="W4" s="310"/>
      <c r="X4" s="333"/>
      <c r="Y4" s="336"/>
      <c r="Z4" s="326"/>
    </row>
    <row r="5" spans="2:33" ht="20.25" hidden="1" customHeight="1">
      <c r="B5" s="60"/>
      <c r="C5" s="94"/>
      <c r="D5" s="295"/>
      <c r="E5" s="296"/>
      <c r="F5" s="297"/>
      <c r="G5" s="298"/>
      <c r="H5" s="299"/>
      <c r="I5" s="308"/>
      <c r="J5" s="299"/>
      <c r="K5" s="309"/>
      <c r="L5" s="299"/>
      <c r="M5" s="310"/>
      <c r="N5" s="311"/>
      <c r="O5" s="310"/>
      <c r="P5" s="311"/>
      <c r="Q5" s="310"/>
      <c r="R5" s="311"/>
      <c r="S5" s="310"/>
      <c r="T5" s="311"/>
      <c r="U5" s="310"/>
      <c r="V5" s="315"/>
      <c r="W5" s="310"/>
      <c r="X5" s="333"/>
      <c r="Y5" s="336"/>
      <c r="Z5" s="326"/>
      <c r="AA5" s="61"/>
    </row>
    <row r="6" spans="2:33" ht="20.25" hidden="1" customHeight="1">
      <c r="B6" s="60"/>
      <c r="C6" s="94"/>
      <c r="D6" s="295"/>
      <c r="E6" s="296"/>
      <c r="F6" s="297"/>
      <c r="G6" s="298"/>
      <c r="H6" s="299"/>
      <c r="I6" s="308"/>
      <c r="J6" s="299"/>
      <c r="K6" s="309"/>
      <c r="L6" s="299"/>
      <c r="M6" s="310"/>
      <c r="N6" s="311"/>
      <c r="O6" s="310"/>
      <c r="P6" s="311"/>
      <c r="Q6" s="310"/>
      <c r="R6" s="311"/>
      <c r="S6" s="310"/>
      <c r="T6" s="311"/>
      <c r="U6" s="310"/>
      <c r="V6" s="315"/>
      <c r="W6" s="310"/>
      <c r="X6" s="333"/>
      <c r="Y6" s="336"/>
      <c r="Z6" s="326"/>
      <c r="AA6" s="61"/>
    </row>
    <row r="7" spans="2:33" ht="20.25" hidden="1" customHeight="1">
      <c r="B7" s="60"/>
      <c r="C7" s="94"/>
      <c r="D7" s="295"/>
      <c r="E7" s="296"/>
      <c r="F7" s="295"/>
      <c r="G7" s="298"/>
      <c r="H7" s="299"/>
      <c r="I7" s="308"/>
      <c r="J7" s="299"/>
      <c r="K7" s="309"/>
      <c r="L7" s="299"/>
      <c r="M7" s="310"/>
      <c r="N7" s="311"/>
      <c r="O7" s="310"/>
      <c r="P7" s="311"/>
      <c r="Q7" s="310"/>
      <c r="R7" s="311"/>
      <c r="S7" s="310"/>
      <c r="T7" s="311"/>
      <c r="U7" s="310"/>
      <c r="V7" s="315"/>
      <c r="W7" s="310"/>
      <c r="X7" s="333"/>
      <c r="Y7" s="336"/>
      <c r="Z7" s="326"/>
      <c r="AA7" s="61"/>
    </row>
    <row r="8" spans="2:33" ht="20.25" hidden="1" customHeight="1">
      <c r="B8" s="60"/>
      <c r="D8" s="296"/>
      <c r="E8" s="296"/>
      <c r="F8" s="295"/>
      <c r="G8" s="296"/>
      <c r="H8" s="299"/>
      <c r="I8" s="308"/>
      <c r="J8" s="299"/>
      <c r="K8" s="308"/>
      <c r="L8" s="299"/>
      <c r="M8" s="310"/>
      <c r="N8" s="311"/>
      <c r="O8" s="310"/>
      <c r="P8" s="311"/>
      <c r="Q8" s="310"/>
      <c r="R8" s="311"/>
      <c r="S8" s="310"/>
      <c r="T8" s="311"/>
      <c r="U8" s="310"/>
      <c r="V8" s="311"/>
      <c r="W8" s="310"/>
      <c r="X8" s="333"/>
      <c r="Y8" s="336"/>
      <c r="Z8" s="326"/>
      <c r="AA8" s="61"/>
    </row>
    <row r="9" spans="2:33" ht="5.25" customHeight="1">
      <c r="B9" s="1"/>
      <c r="D9" s="297"/>
      <c r="E9" s="303"/>
      <c r="F9" s="297"/>
      <c r="G9" s="297"/>
      <c r="H9" s="304"/>
      <c r="I9" s="313"/>
      <c r="J9" s="313"/>
      <c r="K9" s="313"/>
      <c r="L9" s="313"/>
      <c r="M9" s="314"/>
      <c r="N9" s="315"/>
      <c r="O9" s="311"/>
      <c r="P9" s="314"/>
      <c r="Q9" s="314"/>
      <c r="R9" s="315"/>
      <c r="S9" s="311"/>
      <c r="T9" s="311"/>
      <c r="U9" s="315"/>
      <c r="V9" s="315"/>
      <c r="W9" s="315"/>
      <c r="X9" s="335"/>
      <c r="Y9" s="337"/>
      <c r="Z9" s="39"/>
    </row>
    <row r="10" spans="2:33" ht="30" customHeight="1">
      <c r="B10" s="1">
        <v>2006</v>
      </c>
      <c r="C10" s="305">
        <v>1</v>
      </c>
      <c r="D10" s="306" t="e">
        <f>#REF!</f>
        <v>#REF!</v>
      </c>
      <c r="E10" s="296" t="e">
        <f>#REF!</f>
        <v>#REF!</v>
      </c>
      <c r="F10" s="295" t="e">
        <f>#REF!</f>
        <v>#REF!</v>
      </c>
      <c r="G10" s="296" t="e">
        <f>#REF!</f>
        <v>#REF!</v>
      </c>
      <c r="H10" s="299" t="e">
        <f>#REF!</f>
        <v>#REF!</v>
      </c>
      <c r="I10" s="308" t="e">
        <f>#REF!</f>
        <v>#REF!</v>
      </c>
      <c r="J10" s="299" t="e">
        <f>#REF!</f>
        <v>#REF!</v>
      </c>
      <c r="K10" s="308" t="e">
        <f>#REF!</f>
        <v>#REF!</v>
      </c>
      <c r="L10" s="299" t="e">
        <f>#REF!</f>
        <v>#REF!</v>
      </c>
      <c r="M10" s="310" t="e">
        <f>#REF!</f>
        <v>#REF!</v>
      </c>
      <c r="N10" s="311" t="e">
        <f>#REF!</f>
        <v>#REF!</v>
      </c>
      <c r="O10" s="310" t="e">
        <f>#REF!</f>
        <v>#REF!</v>
      </c>
      <c r="P10" s="311" t="e">
        <f>#REF!</f>
        <v>#REF!</v>
      </c>
      <c r="Q10" s="310" t="e">
        <f>#REF!</f>
        <v>#REF!</v>
      </c>
      <c r="R10" s="315" t="e">
        <f>#REF!</f>
        <v>#REF!</v>
      </c>
      <c r="S10" s="321" t="e">
        <f>#REF!</f>
        <v>#REF!</v>
      </c>
      <c r="T10" s="311" t="e">
        <f>#REF!</f>
        <v>#REF!</v>
      </c>
      <c r="U10" s="310" t="e">
        <f>#REF!</f>
        <v>#REF!</v>
      </c>
      <c r="V10" s="311" t="e">
        <f>#REF!</f>
        <v>#REF!</v>
      </c>
      <c r="W10" s="320" t="e">
        <f>#REF!</f>
        <v>#REF!</v>
      </c>
      <c r="X10" s="333" t="e">
        <f>#REF!</f>
        <v>#REF!</v>
      </c>
      <c r="Y10" s="336" t="e">
        <f>#REF!</f>
        <v>#REF!</v>
      </c>
      <c r="Z10" s="329"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305">
        <v>2</v>
      </c>
      <c r="D11" s="306" t="e">
        <f>#REF!</f>
        <v>#REF!</v>
      </c>
      <c r="E11" s="296" t="e">
        <f>#REF!</f>
        <v>#REF!</v>
      </c>
      <c r="F11" s="295" t="e">
        <f>#REF!</f>
        <v>#REF!</v>
      </c>
      <c r="G11" s="296" t="e">
        <f>#REF!</f>
        <v>#REF!</v>
      </c>
      <c r="H11" s="299" t="e">
        <f>#REF!</f>
        <v>#REF!</v>
      </c>
      <c r="I11" s="308" t="e">
        <f>#REF!</f>
        <v>#REF!</v>
      </c>
      <c r="J11" s="299" t="e">
        <f>#REF!</f>
        <v>#REF!</v>
      </c>
      <c r="K11" s="308" t="e">
        <f>#REF!</f>
        <v>#REF!</v>
      </c>
      <c r="L11" s="299" t="e">
        <f>#REF!</f>
        <v>#REF!</v>
      </c>
      <c r="M11" s="310" t="e">
        <f>#REF!</f>
        <v>#REF!</v>
      </c>
      <c r="N11" s="311" t="e">
        <f>#REF!</f>
        <v>#REF!</v>
      </c>
      <c r="O11" s="310" t="e">
        <f>#REF!</f>
        <v>#REF!</v>
      </c>
      <c r="P11" s="311" t="e">
        <f>#REF!</f>
        <v>#REF!</v>
      </c>
      <c r="Q11" s="310" t="e">
        <f>#REF!</f>
        <v>#REF!</v>
      </c>
      <c r="R11" s="315" t="e">
        <f>#REF!</f>
        <v>#REF!</v>
      </c>
      <c r="S11" s="321" t="e">
        <f>#REF!</f>
        <v>#REF!</v>
      </c>
      <c r="T11" s="311" t="e">
        <f>#REF!</f>
        <v>#REF!</v>
      </c>
      <c r="U11" s="310" t="e">
        <f>#REF!</f>
        <v>#REF!</v>
      </c>
      <c r="V11" s="311" t="e">
        <f>#REF!</f>
        <v>#REF!</v>
      </c>
      <c r="W11" s="320" t="e">
        <f>#REF!</f>
        <v>#REF!</v>
      </c>
      <c r="X11" s="333" t="e">
        <f>#REF!</f>
        <v>#REF!</v>
      </c>
      <c r="Y11" s="336" t="e">
        <f>#REF!</f>
        <v>#REF!</v>
      </c>
      <c r="Z11" s="329"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305">
        <v>3</v>
      </c>
      <c r="D12" s="306" t="e">
        <f>#REF!</f>
        <v>#REF!</v>
      </c>
      <c r="E12" s="296" t="e">
        <f>#REF!</f>
        <v>#REF!</v>
      </c>
      <c r="F12" s="295" t="e">
        <f>#REF!</f>
        <v>#REF!</v>
      </c>
      <c r="G12" s="296" t="e">
        <f>#REF!</f>
        <v>#REF!</v>
      </c>
      <c r="H12" s="299" t="e">
        <f>#REF!</f>
        <v>#REF!</v>
      </c>
      <c r="I12" s="308" t="e">
        <f>#REF!</f>
        <v>#REF!</v>
      </c>
      <c r="J12" s="299" t="e">
        <f>#REF!</f>
        <v>#REF!</v>
      </c>
      <c r="K12" s="308" t="e">
        <f>#REF!</f>
        <v>#REF!</v>
      </c>
      <c r="L12" s="299" t="e">
        <f>#REF!</f>
        <v>#REF!</v>
      </c>
      <c r="M12" s="310" t="e">
        <f>#REF!</f>
        <v>#REF!</v>
      </c>
      <c r="N12" s="311" t="e">
        <f>#REF!</f>
        <v>#REF!</v>
      </c>
      <c r="O12" s="310" t="e">
        <f>#REF!</f>
        <v>#REF!</v>
      </c>
      <c r="P12" s="311" t="e">
        <f>#REF!</f>
        <v>#REF!</v>
      </c>
      <c r="Q12" s="310" t="e">
        <f>#REF!</f>
        <v>#REF!</v>
      </c>
      <c r="R12" s="315" t="e">
        <f>#REF!</f>
        <v>#REF!</v>
      </c>
      <c r="S12" s="321" t="e">
        <f>#REF!</f>
        <v>#REF!</v>
      </c>
      <c r="T12" s="311" t="e">
        <f>#REF!</f>
        <v>#REF!</v>
      </c>
      <c r="U12" s="310" t="e">
        <f>#REF!</f>
        <v>#REF!</v>
      </c>
      <c r="V12" s="311" t="e">
        <f>#REF!</f>
        <v>#REF!</v>
      </c>
      <c r="W12" s="320" t="e">
        <f>#REF!</f>
        <v>#REF!</v>
      </c>
      <c r="X12" s="333" t="e">
        <f>#REF!</f>
        <v>#REF!</v>
      </c>
      <c r="Y12" s="336" t="e">
        <f>#REF!</f>
        <v>#REF!</v>
      </c>
      <c r="Z12" s="329" t="e">
        <f>#REF!</f>
        <v>#REF!</v>
      </c>
      <c r="AC12" s="38" t="e">
        <f t="shared" si="0"/>
        <v>#REF!</v>
      </c>
      <c r="AD12" s="38" t="e">
        <f t="shared" si="1"/>
        <v>#REF!</v>
      </c>
      <c r="AE12" s="38" t="e">
        <f t="shared" si="2"/>
        <v>#REF!</v>
      </c>
      <c r="AF12" s="38" t="e">
        <f t="shared" si="3"/>
        <v>#REF!</v>
      </c>
      <c r="AG12" s="38" t="e">
        <f t="shared" si="4"/>
        <v>#REF!</v>
      </c>
    </row>
    <row r="13" spans="2:33" ht="18.75" customHeight="1">
      <c r="B13" s="1"/>
      <c r="C13" s="305">
        <v>4</v>
      </c>
      <c r="D13" s="306" t="e">
        <f>#REF!</f>
        <v>#REF!</v>
      </c>
      <c r="E13" s="296" t="e">
        <f>#REF!</f>
        <v>#REF!</v>
      </c>
      <c r="F13" s="295" t="e">
        <f>#REF!</f>
        <v>#REF!</v>
      </c>
      <c r="G13" s="296" t="e">
        <f>#REF!</f>
        <v>#REF!</v>
      </c>
      <c r="H13" s="299" t="e">
        <f>#REF!</f>
        <v>#REF!</v>
      </c>
      <c r="I13" s="308" t="e">
        <f>#REF!</f>
        <v>#REF!</v>
      </c>
      <c r="J13" s="299" t="e">
        <f>#REF!</f>
        <v>#REF!</v>
      </c>
      <c r="K13" s="308" t="e">
        <f>#REF!</f>
        <v>#REF!</v>
      </c>
      <c r="L13" s="299" t="e">
        <f>#REF!</f>
        <v>#REF!</v>
      </c>
      <c r="M13" s="310" t="e">
        <f>#REF!</f>
        <v>#REF!</v>
      </c>
      <c r="N13" s="311" t="e">
        <f>#REF!</f>
        <v>#REF!</v>
      </c>
      <c r="O13" s="310" t="e">
        <f>#REF!</f>
        <v>#REF!</v>
      </c>
      <c r="P13" s="311" t="e">
        <f>#REF!</f>
        <v>#REF!</v>
      </c>
      <c r="Q13" s="310" t="e">
        <f>#REF!</f>
        <v>#REF!</v>
      </c>
      <c r="R13" s="315" t="e">
        <f>#REF!</f>
        <v>#REF!</v>
      </c>
      <c r="S13" s="321" t="e">
        <f>#REF!</f>
        <v>#REF!</v>
      </c>
      <c r="T13" s="311" t="e">
        <f>#REF!</f>
        <v>#REF!</v>
      </c>
      <c r="U13" s="310" t="e">
        <f>#REF!</f>
        <v>#REF!</v>
      </c>
      <c r="V13" s="311" t="e">
        <f>#REF!</f>
        <v>#REF!</v>
      </c>
      <c r="W13" s="320" t="e">
        <f>#REF!</f>
        <v>#REF!</v>
      </c>
      <c r="X13" s="333" t="e">
        <f>#REF!</f>
        <v>#REF!</v>
      </c>
      <c r="Y13" s="336" t="e">
        <f>#REF!</f>
        <v>#REF!</v>
      </c>
      <c r="Z13" s="329" t="e">
        <f>#REF!</f>
        <v>#REF!</v>
      </c>
      <c r="AC13" s="38" t="e">
        <f t="shared" si="0"/>
        <v>#REF!</v>
      </c>
      <c r="AD13" s="38" t="e">
        <f t="shared" si="1"/>
        <v>#REF!</v>
      </c>
      <c r="AE13" s="38" t="e">
        <f t="shared" si="2"/>
        <v>#REF!</v>
      </c>
      <c r="AF13" s="38" t="e">
        <f t="shared" si="3"/>
        <v>#REF!</v>
      </c>
      <c r="AG13" s="38" t="e">
        <f t="shared" si="4"/>
        <v>#REF!</v>
      </c>
    </row>
    <row r="14" spans="2:33" ht="30" customHeight="1">
      <c r="B14" s="1">
        <v>2007</v>
      </c>
      <c r="C14" s="305">
        <v>1</v>
      </c>
      <c r="D14" s="306" t="e">
        <f>#REF!</f>
        <v>#REF!</v>
      </c>
      <c r="E14" s="296" t="e">
        <f>#REF!</f>
        <v>#REF!</v>
      </c>
      <c r="F14" s="295" t="e">
        <f>#REF!</f>
        <v>#REF!</v>
      </c>
      <c r="G14" s="296" t="e">
        <f>#REF!</f>
        <v>#REF!</v>
      </c>
      <c r="H14" s="299" t="e">
        <f>#REF!</f>
        <v>#REF!</v>
      </c>
      <c r="I14" s="308" t="e">
        <f>#REF!</f>
        <v>#REF!</v>
      </c>
      <c r="J14" s="299" t="e">
        <f>#REF!</f>
        <v>#REF!</v>
      </c>
      <c r="K14" s="308" t="e">
        <f>#REF!</f>
        <v>#REF!</v>
      </c>
      <c r="L14" s="299" t="e">
        <f>#REF!</f>
        <v>#REF!</v>
      </c>
      <c r="M14" s="310" t="e">
        <f>#REF!</f>
        <v>#REF!</v>
      </c>
      <c r="N14" s="311" t="e">
        <f>#REF!</f>
        <v>#REF!</v>
      </c>
      <c r="O14" s="310" t="e">
        <f>#REF!</f>
        <v>#REF!</v>
      </c>
      <c r="P14" s="311" t="e">
        <f>#REF!</f>
        <v>#REF!</v>
      </c>
      <c r="Q14" s="310" t="e">
        <f>#REF!</f>
        <v>#REF!</v>
      </c>
      <c r="R14" s="315" t="e">
        <f>#REF!</f>
        <v>#REF!</v>
      </c>
      <c r="S14" s="321" t="e">
        <f>#REF!</f>
        <v>#REF!</v>
      </c>
      <c r="T14" s="311" t="e">
        <f>#REF!</f>
        <v>#REF!</v>
      </c>
      <c r="U14" s="310" t="e">
        <f>#REF!</f>
        <v>#REF!</v>
      </c>
      <c r="V14" s="311" t="e">
        <f>#REF!</f>
        <v>#REF!</v>
      </c>
      <c r="W14" s="320" t="e">
        <f>#REF!</f>
        <v>#REF!</v>
      </c>
      <c r="X14" s="333" t="e">
        <f>#REF!</f>
        <v>#REF!</v>
      </c>
      <c r="Y14" s="336" t="e">
        <f>#REF!</f>
        <v>#REF!</v>
      </c>
      <c r="Z14" s="329" t="e">
        <f>#REF!</f>
        <v>#REF!</v>
      </c>
      <c r="AC14" s="38" t="e">
        <f t="shared" si="0"/>
        <v>#REF!</v>
      </c>
      <c r="AD14" s="38" t="e">
        <f t="shared" si="1"/>
        <v>#REF!</v>
      </c>
      <c r="AE14" s="38" t="e">
        <f t="shared" si="2"/>
        <v>#REF!</v>
      </c>
      <c r="AF14" s="38" t="e">
        <f t="shared" si="3"/>
        <v>#REF!</v>
      </c>
      <c r="AG14" s="38" t="e">
        <f t="shared" si="4"/>
        <v>#REF!</v>
      </c>
    </row>
    <row r="15" spans="2:33" ht="18.75" customHeight="1">
      <c r="B15" s="1"/>
      <c r="C15" s="305">
        <v>2</v>
      </c>
      <c r="D15" s="306" t="e">
        <f>#REF!</f>
        <v>#REF!</v>
      </c>
      <c r="E15" s="296" t="e">
        <f>#REF!</f>
        <v>#REF!</v>
      </c>
      <c r="F15" s="295" t="e">
        <f>#REF!</f>
        <v>#REF!</v>
      </c>
      <c r="G15" s="296" t="e">
        <f>#REF!</f>
        <v>#REF!</v>
      </c>
      <c r="H15" s="299" t="e">
        <f>#REF!</f>
        <v>#REF!</v>
      </c>
      <c r="I15" s="308" t="e">
        <f>#REF!</f>
        <v>#REF!</v>
      </c>
      <c r="J15" s="299" t="e">
        <f>#REF!</f>
        <v>#REF!</v>
      </c>
      <c r="K15" s="308" t="e">
        <f>#REF!</f>
        <v>#REF!</v>
      </c>
      <c r="L15" s="299" t="e">
        <f>#REF!</f>
        <v>#REF!</v>
      </c>
      <c r="M15" s="310" t="e">
        <f>#REF!</f>
        <v>#REF!</v>
      </c>
      <c r="N15" s="311" t="e">
        <f>#REF!</f>
        <v>#REF!</v>
      </c>
      <c r="O15" s="310" t="e">
        <f>#REF!</f>
        <v>#REF!</v>
      </c>
      <c r="P15" s="311" t="e">
        <f>#REF!</f>
        <v>#REF!</v>
      </c>
      <c r="Q15" s="310" t="e">
        <f>#REF!</f>
        <v>#REF!</v>
      </c>
      <c r="R15" s="315" t="e">
        <f>#REF!</f>
        <v>#REF!</v>
      </c>
      <c r="S15" s="321" t="e">
        <f>#REF!</f>
        <v>#REF!</v>
      </c>
      <c r="T15" s="311" t="e">
        <f>#REF!</f>
        <v>#REF!</v>
      </c>
      <c r="U15" s="310" t="e">
        <f>#REF!</f>
        <v>#REF!</v>
      </c>
      <c r="V15" s="311" t="e">
        <f>#REF!</f>
        <v>#REF!</v>
      </c>
      <c r="W15" s="320" t="e">
        <f>#REF!</f>
        <v>#REF!</v>
      </c>
      <c r="X15" s="333" t="e">
        <f>#REF!</f>
        <v>#REF!</v>
      </c>
      <c r="Y15" s="336" t="e">
        <f>#REF!</f>
        <v>#REF!</v>
      </c>
      <c r="Z15" s="329" t="e">
        <f>#REF!</f>
        <v>#REF!</v>
      </c>
      <c r="AC15" s="38" t="e">
        <f t="shared" si="0"/>
        <v>#REF!</v>
      </c>
      <c r="AD15" s="38" t="e">
        <f t="shared" si="1"/>
        <v>#REF!</v>
      </c>
      <c r="AE15" s="38" t="e">
        <f t="shared" si="2"/>
        <v>#REF!</v>
      </c>
      <c r="AF15" s="38" t="e">
        <f t="shared" si="3"/>
        <v>#REF!</v>
      </c>
      <c r="AG15" s="38" t="e">
        <f t="shared" si="4"/>
        <v>#REF!</v>
      </c>
    </row>
    <row r="16" spans="2:33" ht="18.75" customHeight="1">
      <c r="B16" s="1"/>
      <c r="C16" s="305">
        <v>3</v>
      </c>
      <c r="D16" s="306" t="e">
        <f>#REF!</f>
        <v>#REF!</v>
      </c>
      <c r="E16" s="296" t="e">
        <f>#REF!</f>
        <v>#REF!</v>
      </c>
      <c r="F16" s="295" t="e">
        <f>#REF!</f>
        <v>#REF!</v>
      </c>
      <c r="G16" s="296" t="e">
        <f>#REF!</f>
        <v>#REF!</v>
      </c>
      <c r="H16" s="299" t="e">
        <f>#REF!</f>
        <v>#REF!</v>
      </c>
      <c r="I16" s="308" t="e">
        <f>#REF!</f>
        <v>#REF!</v>
      </c>
      <c r="J16" s="299" t="e">
        <f>#REF!</f>
        <v>#REF!</v>
      </c>
      <c r="K16" s="308" t="e">
        <f>#REF!</f>
        <v>#REF!</v>
      </c>
      <c r="L16" s="299" t="e">
        <f>#REF!</f>
        <v>#REF!</v>
      </c>
      <c r="M16" s="310" t="e">
        <f>#REF!</f>
        <v>#REF!</v>
      </c>
      <c r="N16" s="311" t="e">
        <f>#REF!</f>
        <v>#REF!</v>
      </c>
      <c r="O16" s="310" t="e">
        <f>#REF!</f>
        <v>#REF!</v>
      </c>
      <c r="P16" s="311" t="e">
        <f>#REF!</f>
        <v>#REF!</v>
      </c>
      <c r="Q16" s="310" t="e">
        <f>#REF!</f>
        <v>#REF!</v>
      </c>
      <c r="R16" s="315" t="e">
        <f>#REF!</f>
        <v>#REF!</v>
      </c>
      <c r="S16" s="321" t="e">
        <f>#REF!</f>
        <v>#REF!</v>
      </c>
      <c r="T16" s="311" t="e">
        <f>#REF!</f>
        <v>#REF!</v>
      </c>
      <c r="U16" s="310" t="e">
        <f>#REF!</f>
        <v>#REF!</v>
      </c>
      <c r="V16" s="311" t="e">
        <f>#REF!</f>
        <v>#REF!</v>
      </c>
      <c r="W16" s="320" t="e">
        <f>#REF!</f>
        <v>#REF!</v>
      </c>
      <c r="X16" s="333" t="e">
        <f>#REF!</f>
        <v>#REF!</v>
      </c>
      <c r="Y16" s="336" t="e">
        <f>#REF!</f>
        <v>#REF!</v>
      </c>
      <c r="Z16" s="329" t="e">
        <f>#REF!</f>
        <v>#REF!</v>
      </c>
      <c r="AC16" s="38" t="e">
        <f t="shared" si="0"/>
        <v>#REF!</v>
      </c>
      <c r="AD16" s="38" t="e">
        <f t="shared" si="1"/>
        <v>#REF!</v>
      </c>
      <c r="AE16" s="38" t="e">
        <f t="shared" si="2"/>
        <v>#REF!</v>
      </c>
      <c r="AF16" s="38" t="e">
        <f t="shared" si="3"/>
        <v>#REF!</v>
      </c>
      <c r="AG16" s="38" t="e">
        <f t="shared" si="4"/>
        <v>#REF!</v>
      </c>
    </row>
    <row r="17" spans="2:33" ht="18.75" customHeight="1">
      <c r="B17" s="1"/>
      <c r="C17" s="305">
        <v>4</v>
      </c>
      <c r="D17" s="306" t="e">
        <f>#REF!</f>
        <v>#REF!</v>
      </c>
      <c r="E17" s="296" t="e">
        <f>#REF!</f>
        <v>#REF!</v>
      </c>
      <c r="F17" s="295" t="e">
        <f>#REF!</f>
        <v>#REF!</v>
      </c>
      <c r="G17" s="296" t="e">
        <f>#REF!</f>
        <v>#REF!</v>
      </c>
      <c r="H17" s="299" t="e">
        <f>#REF!</f>
        <v>#REF!</v>
      </c>
      <c r="I17" s="308" t="e">
        <f>#REF!</f>
        <v>#REF!</v>
      </c>
      <c r="J17" s="299" t="e">
        <f>#REF!</f>
        <v>#REF!</v>
      </c>
      <c r="K17" s="308" t="e">
        <f>#REF!</f>
        <v>#REF!</v>
      </c>
      <c r="L17" s="299" t="e">
        <f>#REF!</f>
        <v>#REF!</v>
      </c>
      <c r="M17" s="310" t="e">
        <f>#REF!</f>
        <v>#REF!</v>
      </c>
      <c r="N17" s="311" t="e">
        <f>#REF!</f>
        <v>#REF!</v>
      </c>
      <c r="O17" s="310" t="e">
        <f>#REF!</f>
        <v>#REF!</v>
      </c>
      <c r="P17" s="311" t="e">
        <f>#REF!</f>
        <v>#REF!</v>
      </c>
      <c r="Q17" s="310" t="e">
        <f>#REF!</f>
        <v>#REF!</v>
      </c>
      <c r="R17" s="315" t="e">
        <f>#REF!</f>
        <v>#REF!</v>
      </c>
      <c r="S17" s="321" t="e">
        <f>#REF!</f>
        <v>#REF!</v>
      </c>
      <c r="T17" s="311" t="e">
        <f>#REF!</f>
        <v>#REF!</v>
      </c>
      <c r="U17" s="310" t="e">
        <f>#REF!</f>
        <v>#REF!</v>
      </c>
      <c r="V17" s="311" t="e">
        <f>#REF!</f>
        <v>#REF!</v>
      </c>
      <c r="W17" s="320" t="e">
        <f>#REF!</f>
        <v>#REF!</v>
      </c>
      <c r="X17" s="333" t="e">
        <f>#REF!</f>
        <v>#REF!</v>
      </c>
      <c r="Y17" s="336" t="e">
        <f>#REF!</f>
        <v>#REF!</v>
      </c>
      <c r="Z17" s="329" t="e">
        <f>#REF!</f>
        <v>#REF!</v>
      </c>
      <c r="AC17" s="38" t="e">
        <f t="shared" si="0"/>
        <v>#REF!</v>
      </c>
      <c r="AD17" s="38" t="e">
        <f t="shared" si="1"/>
        <v>#REF!</v>
      </c>
      <c r="AE17" s="38" t="e">
        <f t="shared" si="2"/>
        <v>#REF!</v>
      </c>
      <c r="AF17" s="38" t="e">
        <f t="shared" si="3"/>
        <v>#REF!</v>
      </c>
      <c r="AG17" s="38" t="e">
        <f t="shared" si="4"/>
        <v>#REF!</v>
      </c>
    </row>
    <row r="18" spans="2:33" ht="30" customHeight="1">
      <c r="B18" s="1">
        <v>2008</v>
      </c>
      <c r="C18" s="305">
        <v>1</v>
      </c>
      <c r="D18" s="306" t="e">
        <f>#REF!</f>
        <v>#REF!</v>
      </c>
      <c r="E18" s="296" t="e">
        <f>#REF!</f>
        <v>#REF!</v>
      </c>
      <c r="F18" s="295" t="e">
        <f>#REF!</f>
        <v>#REF!</v>
      </c>
      <c r="G18" s="296" t="e">
        <f>#REF!</f>
        <v>#REF!</v>
      </c>
      <c r="H18" s="299" t="e">
        <f>#REF!</f>
        <v>#REF!</v>
      </c>
      <c r="I18" s="308" t="e">
        <f>#REF!</f>
        <v>#REF!</v>
      </c>
      <c r="J18" s="299" t="e">
        <f>#REF!</f>
        <v>#REF!</v>
      </c>
      <c r="K18" s="308" t="e">
        <f>#REF!</f>
        <v>#REF!</v>
      </c>
      <c r="L18" s="299" t="e">
        <f>#REF!</f>
        <v>#REF!</v>
      </c>
      <c r="M18" s="310" t="e">
        <f>#REF!</f>
        <v>#REF!</v>
      </c>
      <c r="N18" s="311" t="e">
        <f>#REF!</f>
        <v>#REF!</v>
      </c>
      <c r="O18" s="310" t="e">
        <f>#REF!</f>
        <v>#REF!</v>
      </c>
      <c r="P18" s="311" t="e">
        <f>#REF!</f>
        <v>#REF!</v>
      </c>
      <c r="Q18" s="310" t="e">
        <f>#REF!</f>
        <v>#REF!</v>
      </c>
      <c r="R18" s="315" t="e">
        <f>#REF!</f>
        <v>#REF!</v>
      </c>
      <c r="S18" s="321" t="e">
        <f>#REF!</f>
        <v>#REF!</v>
      </c>
      <c r="T18" s="311" t="e">
        <f>#REF!</f>
        <v>#REF!</v>
      </c>
      <c r="U18" s="310" t="e">
        <f>#REF!</f>
        <v>#REF!</v>
      </c>
      <c r="V18" s="311" t="e">
        <f>#REF!</f>
        <v>#REF!</v>
      </c>
      <c r="W18" s="320" t="e">
        <f>#REF!</f>
        <v>#REF!</v>
      </c>
      <c r="X18" s="333" t="e">
        <f>#REF!</f>
        <v>#REF!</v>
      </c>
      <c r="Y18" s="336" t="e">
        <f>#REF!</f>
        <v>#REF!</v>
      </c>
      <c r="Z18" s="329" t="e">
        <f>#REF!</f>
        <v>#REF!</v>
      </c>
      <c r="AC18" s="38" t="e">
        <f t="shared" si="0"/>
        <v>#REF!</v>
      </c>
      <c r="AD18" s="38" t="e">
        <f t="shared" si="1"/>
        <v>#REF!</v>
      </c>
      <c r="AE18" s="38" t="e">
        <f t="shared" si="2"/>
        <v>#REF!</v>
      </c>
      <c r="AF18" s="38" t="e">
        <f t="shared" si="3"/>
        <v>#REF!</v>
      </c>
      <c r="AG18" s="38" t="e">
        <f t="shared" si="4"/>
        <v>#REF!</v>
      </c>
    </row>
    <row r="19" spans="2:33" ht="18.75" customHeight="1">
      <c r="B19" s="1"/>
      <c r="C19" s="305">
        <v>2</v>
      </c>
      <c r="D19" s="306" t="e">
        <f>#REF!</f>
        <v>#REF!</v>
      </c>
      <c r="E19" s="296" t="e">
        <f>#REF!</f>
        <v>#REF!</v>
      </c>
      <c r="F19" s="295" t="e">
        <f>#REF!</f>
        <v>#REF!</v>
      </c>
      <c r="G19" s="296" t="e">
        <f>#REF!</f>
        <v>#REF!</v>
      </c>
      <c r="H19" s="299" t="e">
        <f>#REF!</f>
        <v>#REF!</v>
      </c>
      <c r="I19" s="308" t="e">
        <f>#REF!</f>
        <v>#REF!</v>
      </c>
      <c r="J19" s="299" t="e">
        <f>#REF!</f>
        <v>#REF!</v>
      </c>
      <c r="K19" s="308" t="e">
        <f>#REF!</f>
        <v>#REF!</v>
      </c>
      <c r="L19" s="299" t="e">
        <f>#REF!</f>
        <v>#REF!</v>
      </c>
      <c r="M19" s="310" t="e">
        <f>#REF!</f>
        <v>#REF!</v>
      </c>
      <c r="N19" s="311" t="e">
        <f>#REF!</f>
        <v>#REF!</v>
      </c>
      <c r="O19" s="310" t="e">
        <f>#REF!</f>
        <v>#REF!</v>
      </c>
      <c r="P19" s="311" t="e">
        <f>#REF!</f>
        <v>#REF!</v>
      </c>
      <c r="Q19" s="310" t="e">
        <f>#REF!</f>
        <v>#REF!</v>
      </c>
      <c r="R19" s="315" t="e">
        <f>#REF!</f>
        <v>#REF!</v>
      </c>
      <c r="S19" s="321" t="e">
        <f>#REF!</f>
        <v>#REF!</v>
      </c>
      <c r="T19" s="311" t="e">
        <f>#REF!</f>
        <v>#REF!</v>
      </c>
      <c r="U19" s="310" t="e">
        <f>#REF!</f>
        <v>#REF!</v>
      </c>
      <c r="V19" s="311" t="e">
        <f>#REF!</f>
        <v>#REF!</v>
      </c>
      <c r="W19" s="320" t="e">
        <f>#REF!</f>
        <v>#REF!</v>
      </c>
      <c r="X19" s="333" t="e">
        <f>#REF!</f>
        <v>#REF!</v>
      </c>
      <c r="Y19" s="336" t="e">
        <f>#REF!</f>
        <v>#REF!</v>
      </c>
      <c r="Z19" s="329" t="e">
        <f>#REF!</f>
        <v>#REF!</v>
      </c>
      <c r="AC19" s="38" t="e">
        <f t="shared" si="0"/>
        <v>#REF!</v>
      </c>
      <c r="AD19" s="38" t="e">
        <f t="shared" si="1"/>
        <v>#REF!</v>
      </c>
      <c r="AE19" s="38" t="e">
        <f t="shared" si="2"/>
        <v>#REF!</v>
      </c>
      <c r="AF19" s="38" t="e">
        <f t="shared" si="3"/>
        <v>#REF!</v>
      </c>
      <c r="AG19" s="38" t="e">
        <f t="shared" si="4"/>
        <v>#REF!</v>
      </c>
    </row>
    <row r="20" spans="2:33" ht="18.75" customHeight="1">
      <c r="B20" s="1"/>
      <c r="C20" s="305">
        <v>3</v>
      </c>
      <c r="D20" s="306" t="e">
        <f>#REF!</f>
        <v>#REF!</v>
      </c>
      <c r="E20" s="296" t="e">
        <f>#REF!</f>
        <v>#REF!</v>
      </c>
      <c r="F20" s="295" t="e">
        <f>#REF!</f>
        <v>#REF!</v>
      </c>
      <c r="G20" s="296" t="e">
        <f>#REF!</f>
        <v>#REF!</v>
      </c>
      <c r="H20" s="299" t="e">
        <f>#REF!</f>
        <v>#REF!</v>
      </c>
      <c r="I20" s="308" t="e">
        <f>#REF!</f>
        <v>#REF!</v>
      </c>
      <c r="J20" s="299" t="e">
        <f>#REF!</f>
        <v>#REF!</v>
      </c>
      <c r="K20" s="308" t="e">
        <f>#REF!</f>
        <v>#REF!</v>
      </c>
      <c r="L20" s="299" t="e">
        <f>#REF!</f>
        <v>#REF!</v>
      </c>
      <c r="M20" s="310" t="e">
        <f>#REF!</f>
        <v>#REF!</v>
      </c>
      <c r="N20" s="311" t="e">
        <f>#REF!</f>
        <v>#REF!</v>
      </c>
      <c r="O20" s="310" t="e">
        <f>#REF!</f>
        <v>#REF!</v>
      </c>
      <c r="P20" s="311" t="e">
        <f>#REF!</f>
        <v>#REF!</v>
      </c>
      <c r="Q20" s="310" t="e">
        <f>#REF!</f>
        <v>#REF!</v>
      </c>
      <c r="R20" s="315" t="e">
        <f>#REF!</f>
        <v>#REF!</v>
      </c>
      <c r="S20" s="321" t="e">
        <f>#REF!</f>
        <v>#REF!</v>
      </c>
      <c r="T20" s="311" t="e">
        <f>#REF!</f>
        <v>#REF!</v>
      </c>
      <c r="U20" s="310" t="e">
        <f>#REF!</f>
        <v>#REF!</v>
      </c>
      <c r="V20" s="311" t="e">
        <f>#REF!</f>
        <v>#REF!</v>
      </c>
      <c r="W20" s="320" t="e">
        <f>#REF!</f>
        <v>#REF!</v>
      </c>
      <c r="X20" s="333" t="e">
        <f>#REF!</f>
        <v>#REF!</v>
      </c>
      <c r="Y20" s="336" t="e">
        <f>#REF!</f>
        <v>#REF!</v>
      </c>
      <c r="Z20" s="329" t="e">
        <f>#REF!</f>
        <v>#REF!</v>
      </c>
      <c r="AC20" s="38" t="e">
        <f t="shared" si="0"/>
        <v>#REF!</v>
      </c>
      <c r="AD20" s="38" t="e">
        <f t="shared" si="1"/>
        <v>#REF!</v>
      </c>
      <c r="AE20" s="38" t="e">
        <f t="shared" si="2"/>
        <v>#REF!</v>
      </c>
      <c r="AF20" s="38" t="e">
        <f t="shared" si="3"/>
        <v>#REF!</v>
      </c>
      <c r="AG20" s="38" t="e">
        <f t="shared" si="4"/>
        <v>#REF!</v>
      </c>
    </row>
    <row r="21" spans="2:33" ht="18.75" customHeight="1">
      <c r="B21" s="1"/>
      <c r="C21" s="305">
        <v>4</v>
      </c>
      <c r="D21" s="306" t="e">
        <f>#REF!</f>
        <v>#REF!</v>
      </c>
      <c r="E21" s="296" t="e">
        <f>#REF!</f>
        <v>#REF!</v>
      </c>
      <c r="F21" s="295" t="e">
        <f>#REF!</f>
        <v>#REF!</v>
      </c>
      <c r="G21" s="296" t="e">
        <f>#REF!</f>
        <v>#REF!</v>
      </c>
      <c r="H21" s="299" t="e">
        <f>#REF!</f>
        <v>#REF!</v>
      </c>
      <c r="I21" s="308" t="e">
        <f>#REF!</f>
        <v>#REF!</v>
      </c>
      <c r="J21" s="299" t="e">
        <f>#REF!</f>
        <v>#REF!</v>
      </c>
      <c r="K21" s="308" t="e">
        <f>#REF!</f>
        <v>#REF!</v>
      </c>
      <c r="L21" s="299" t="e">
        <f>#REF!</f>
        <v>#REF!</v>
      </c>
      <c r="M21" s="310" t="e">
        <f>#REF!</f>
        <v>#REF!</v>
      </c>
      <c r="N21" s="311" t="e">
        <f>#REF!</f>
        <v>#REF!</v>
      </c>
      <c r="O21" s="310" t="e">
        <f>#REF!</f>
        <v>#REF!</v>
      </c>
      <c r="P21" s="311" t="e">
        <f>#REF!</f>
        <v>#REF!</v>
      </c>
      <c r="Q21" s="310" t="e">
        <f>#REF!</f>
        <v>#REF!</v>
      </c>
      <c r="R21" s="315" t="e">
        <f>#REF!</f>
        <v>#REF!</v>
      </c>
      <c r="S21" s="321" t="e">
        <f>#REF!</f>
        <v>#REF!</v>
      </c>
      <c r="T21" s="311" t="e">
        <f>#REF!</f>
        <v>#REF!</v>
      </c>
      <c r="U21" s="310" t="e">
        <f>#REF!</f>
        <v>#REF!</v>
      </c>
      <c r="V21" s="311" t="e">
        <f>#REF!</f>
        <v>#REF!</v>
      </c>
      <c r="W21" s="320" t="e">
        <f>#REF!</f>
        <v>#REF!</v>
      </c>
      <c r="X21" s="333" t="e">
        <f>#REF!</f>
        <v>#REF!</v>
      </c>
      <c r="Y21" s="336" t="e">
        <f>#REF!</f>
        <v>#REF!</v>
      </c>
      <c r="Z21" s="329" t="e">
        <f>#REF!</f>
        <v>#REF!</v>
      </c>
      <c r="AC21" s="38" t="e">
        <f t="shared" si="0"/>
        <v>#REF!</v>
      </c>
      <c r="AD21" s="38" t="e">
        <f t="shared" si="1"/>
        <v>#REF!</v>
      </c>
      <c r="AE21" s="38" t="e">
        <f t="shared" si="2"/>
        <v>#REF!</v>
      </c>
      <c r="AF21" s="38" t="e">
        <f t="shared" si="3"/>
        <v>#REF!</v>
      </c>
      <c r="AG21" s="38" t="e">
        <f t="shared" si="4"/>
        <v>#REF!</v>
      </c>
    </row>
    <row r="22" spans="2:33" ht="30" customHeight="1">
      <c r="B22" s="1">
        <v>2009</v>
      </c>
      <c r="C22" s="305">
        <v>1</v>
      </c>
      <c r="D22" s="306" t="e">
        <f>#REF!</f>
        <v>#REF!</v>
      </c>
      <c r="E22" s="296" t="e">
        <f>#REF!</f>
        <v>#REF!</v>
      </c>
      <c r="F22" s="295" t="e">
        <f>#REF!</f>
        <v>#REF!</v>
      </c>
      <c r="G22" s="296" t="e">
        <f>#REF!</f>
        <v>#REF!</v>
      </c>
      <c r="H22" s="299" t="e">
        <f>#REF!</f>
        <v>#REF!</v>
      </c>
      <c r="I22" s="308" t="e">
        <f>#REF!</f>
        <v>#REF!</v>
      </c>
      <c r="J22" s="299" t="e">
        <f>#REF!</f>
        <v>#REF!</v>
      </c>
      <c r="K22" s="308" t="e">
        <f>#REF!</f>
        <v>#REF!</v>
      </c>
      <c r="L22" s="299" t="e">
        <f>#REF!</f>
        <v>#REF!</v>
      </c>
      <c r="M22" s="310" t="e">
        <f>#REF!</f>
        <v>#REF!</v>
      </c>
      <c r="N22" s="311" t="e">
        <f>#REF!</f>
        <v>#REF!</v>
      </c>
      <c r="O22" s="310" t="e">
        <f>#REF!</f>
        <v>#REF!</v>
      </c>
      <c r="P22" s="311" t="e">
        <f>#REF!</f>
        <v>#REF!</v>
      </c>
      <c r="Q22" s="310" t="e">
        <f>#REF!</f>
        <v>#REF!</v>
      </c>
      <c r="R22" s="315" t="e">
        <f>#REF!</f>
        <v>#REF!</v>
      </c>
      <c r="S22" s="321" t="e">
        <f>#REF!</f>
        <v>#REF!</v>
      </c>
      <c r="T22" s="311" t="e">
        <f>#REF!</f>
        <v>#REF!</v>
      </c>
      <c r="U22" s="310" t="e">
        <f>#REF!</f>
        <v>#REF!</v>
      </c>
      <c r="V22" s="311" t="e">
        <f>#REF!</f>
        <v>#REF!</v>
      </c>
      <c r="W22" s="320" t="e">
        <f>#REF!</f>
        <v>#REF!</v>
      </c>
      <c r="X22" s="333" t="e">
        <f>#REF!</f>
        <v>#REF!</v>
      </c>
      <c r="Y22" s="336" t="e">
        <f>#REF!</f>
        <v>#REF!</v>
      </c>
      <c r="Z22" s="329" t="e">
        <f>#REF!</f>
        <v>#REF!</v>
      </c>
      <c r="AC22" s="38" t="e">
        <f t="shared" si="0"/>
        <v>#REF!</v>
      </c>
      <c r="AD22" s="38" t="e">
        <f t="shared" si="1"/>
        <v>#REF!</v>
      </c>
      <c r="AE22" s="38" t="e">
        <f t="shared" si="2"/>
        <v>#REF!</v>
      </c>
      <c r="AF22" s="38" t="e">
        <f t="shared" si="3"/>
        <v>#REF!</v>
      </c>
      <c r="AG22" s="38" t="e">
        <f t="shared" si="4"/>
        <v>#REF!</v>
      </c>
    </row>
    <row r="23" spans="2:33" ht="18.75" customHeight="1">
      <c r="B23" s="1"/>
      <c r="C23" s="305">
        <v>2</v>
      </c>
      <c r="D23" s="306" t="e">
        <f>#REF!</f>
        <v>#REF!</v>
      </c>
      <c r="E23" s="296" t="e">
        <f>#REF!</f>
        <v>#REF!</v>
      </c>
      <c r="F23" s="295" t="e">
        <f>#REF!</f>
        <v>#REF!</v>
      </c>
      <c r="G23" s="296" t="e">
        <f>#REF!</f>
        <v>#REF!</v>
      </c>
      <c r="H23" s="299" t="e">
        <f>#REF!</f>
        <v>#REF!</v>
      </c>
      <c r="I23" s="308" t="e">
        <f>#REF!</f>
        <v>#REF!</v>
      </c>
      <c r="J23" s="299" t="e">
        <f>#REF!</f>
        <v>#REF!</v>
      </c>
      <c r="K23" s="308" t="e">
        <f>#REF!</f>
        <v>#REF!</v>
      </c>
      <c r="L23" s="299" t="e">
        <f>#REF!</f>
        <v>#REF!</v>
      </c>
      <c r="M23" s="310" t="e">
        <f>#REF!</f>
        <v>#REF!</v>
      </c>
      <c r="N23" s="311" t="e">
        <f>#REF!</f>
        <v>#REF!</v>
      </c>
      <c r="O23" s="310" t="e">
        <f>#REF!</f>
        <v>#REF!</v>
      </c>
      <c r="P23" s="311" t="e">
        <f>#REF!</f>
        <v>#REF!</v>
      </c>
      <c r="Q23" s="310" t="e">
        <f>#REF!</f>
        <v>#REF!</v>
      </c>
      <c r="R23" s="315" t="e">
        <f>#REF!</f>
        <v>#REF!</v>
      </c>
      <c r="S23" s="321" t="e">
        <f>#REF!</f>
        <v>#REF!</v>
      </c>
      <c r="T23" s="311" t="e">
        <f>#REF!</f>
        <v>#REF!</v>
      </c>
      <c r="U23" s="310" t="e">
        <f>#REF!</f>
        <v>#REF!</v>
      </c>
      <c r="V23" s="311" t="e">
        <f>#REF!</f>
        <v>#REF!</v>
      </c>
      <c r="W23" s="320" t="e">
        <f>#REF!</f>
        <v>#REF!</v>
      </c>
      <c r="X23" s="333" t="e">
        <f>#REF!</f>
        <v>#REF!</v>
      </c>
      <c r="Y23" s="336" t="e">
        <f>#REF!</f>
        <v>#REF!</v>
      </c>
      <c r="Z23" s="329" t="e">
        <f>#REF!</f>
        <v>#REF!</v>
      </c>
      <c r="AC23" s="38" t="e">
        <f t="shared" si="0"/>
        <v>#REF!</v>
      </c>
      <c r="AD23" s="38" t="e">
        <f t="shared" si="1"/>
        <v>#REF!</v>
      </c>
      <c r="AE23" s="38" t="e">
        <f t="shared" si="2"/>
        <v>#REF!</v>
      </c>
      <c r="AF23" s="38" t="e">
        <f t="shared" si="3"/>
        <v>#REF!</v>
      </c>
      <c r="AG23" s="38" t="e">
        <f t="shared" si="4"/>
        <v>#REF!</v>
      </c>
    </row>
    <row r="24" spans="2:33" ht="18.75" customHeight="1">
      <c r="B24" s="1"/>
      <c r="C24" s="305">
        <v>3</v>
      </c>
      <c r="D24" s="306" t="e">
        <f>#REF!</f>
        <v>#REF!</v>
      </c>
      <c r="E24" s="296" t="e">
        <f>#REF!</f>
        <v>#REF!</v>
      </c>
      <c r="F24" s="295" t="e">
        <f>#REF!</f>
        <v>#REF!</v>
      </c>
      <c r="G24" s="296" t="e">
        <f>#REF!</f>
        <v>#REF!</v>
      </c>
      <c r="H24" s="299" t="e">
        <f>#REF!</f>
        <v>#REF!</v>
      </c>
      <c r="I24" s="308" t="e">
        <f>#REF!</f>
        <v>#REF!</v>
      </c>
      <c r="J24" s="299" t="e">
        <f>#REF!</f>
        <v>#REF!</v>
      </c>
      <c r="K24" s="308" t="e">
        <f>#REF!</f>
        <v>#REF!</v>
      </c>
      <c r="L24" s="299" t="e">
        <f>#REF!</f>
        <v>#REF!</v>
      </c>
      <c r="M24" s="310" t="e">
        <f>#REF!</f>
        <v>#REF!</v>
      </c>
      <c r="N24" s="311" t="e">
        <f>#REF!</f>
        <v>#REF!</v>
      </c>
      <c r="O24" s="310" t="e">
        <f>#REF!</f>
        <v>#REF!</v>
      </c>
      <c r="P24" s="311" t="e">
        <f>#REF!</f>
        <v>#REF!</v>
      </c>
      <c r="Q24" s="310" t="e">
        <f>#REF!</f>
        <v>#REF!</v>
      </c>
      <c r="R24" s="315" t="e">
        <f>#REF!</f>
        <v>#REF!</v>
      </c>
      <c r="S24" s="321" t="e">
        <f>#REF!</f>
        <v>#REF!</v>
      </c>
      <c r="T24" s="311" t="e">
        <f>#REF!</f>
        <v>#REF!</v>
      </c>
      <c r="U24" s="310" t="e">
        <f>#REF!</f>
        <v>#REF!</v>
      </c>
      <c r="V24" s="311" t="e">
        <f>#REF!</f>
        <v>#REF!</v>
      </c>
      <c r="W24" s="320" t="e">
        <f>#REF!</f>
        <v>#REF!</v>
      </c>
      <c r="X24" s="333" t="e">
        <f>#REF!</f>
        <v>#REF!</v>
      </c>
      <c r="Y24" s="336" t="e">
        <f>#REF!</f>
        <v>#REF!</v>
      </c>
      <c r="Z24" s="329" t="e">
        <f>#REF!</f>
        <v>#REF!</v>
      </c>
      <c r="AC24" s="38" t="e">
        <f t="shared" si="0"/>
        <v>#REF!</v>
      </c>
      <c r="AD24" s="38" t="e">
        <f t="shared" si="1"/>
        <v>#REF!</v>
      </c>
      <c r="AE24" s="38" t="e">
        <f t="shared" si="2"/>
        <v>#REF!</v>
      </c>
      <c r="AF24" s="38" t="e">
        <f t="shared" si="3"/>
        <v>#REF!</v>
      </c>
      <c r="AG24" s="38" t="e">
        <f t="shared" si="4"/>
        <v>#REF!</v>
      </c>
    </row>
    <row r="25" spans="2:33" ht="18.75" customHeight="1">
      <c r="B25" s="1"/>
      <c r="C25" s="305">
        <v>4</v>
      </c>
      <c r="D25" s="306" t="e">
        <f>#REF!</f>
        <v>#REF!</v>
      </c>
      <c r="E25" s="296" t="e">
        <f>#REF!</f>
        <v>#REF!</v>
      </c>
      <c r="F25" s="295" t="e">
        <f>#REF!</f>
        <v>#REF!</v>
      </c>
      <c r="G25" s="296" t="e">
        <f>#REF!</f>
        <v>#REF!</v>
      </c>
      <c r="H25" s="299" t="e">
        <f>#REF!</f>
        <v>#REF!</v>
      </c>
      <c r="I25" s="308" t="e">
        <f>#REF!</f>
        <v>#REF!</v>
      </c>
      <c r="J25" s="299" t="e">
        <f>#REF!</f>
        <v>#REF!</v>
      </c>
      <c r="K25" s="308" t="e">
        <f>#REF!</f>
        <v>#REF!</v>
      </c>
      <c r="L25" s="299" t="e">
        <f>#REF!</f>
        <v>#REF!</v>
      </c>
      <c r="M25" s="310" t="e">
        <f>#REF!</f>
        <v>#REF!</v>
      </c>
      <c r="N25" s="311" t="e">
        <f>#REF!</f>
        <v>#REF!</v>
      </c>
      <c r="O25" s="310" t="e">
        <f>#REF!</f>
        <v>#REF!</v>
      </c>
      <c r="P25" s="311" t="e">
        <f>#REF!</f>
        <v>#REF!</v>
      </c>
      <c r="Q25" s="310" t="e">
        <f>#REF!</f>
        <v>#REF!</v>
      </c>
      <c r="R25" s="315" t="e">
        <f>#REF!</f>
        <v>#REF!</v>
      </c>
      <c r="S25" s="321" t="e">
        <f>#REF!</f>
        <v>#REF!</v>
      </c>
      <c r="T25" s="311" t="e">
        <f>#REF!</f>
        <v>#REF!</v>
      </c>
      <c r="U25" s="310" t="e">
        <f>#REF!</f>
        <v>#REF!</v>
      </c>
      <c r="V25" s="311" t="e">
        <f>#REF!</f>
        <v>#REF!</v>
      </c>
      <c r="W25" s="320" t="e">
        <f>#REF!</f>
        <v>#REF!</v>
      </c>
      <c r="X25" s="333" t="e">
        <f>#REF!</f>
        <v>#REF!</v>
      </c>
      <c r="Y25" s="336" t="e">
        <f>#REF!</f>
        <v>#REF!</v>
      </c>
      <c r="Z25" s="329" t="e">
        <f>#REF!</f>
        <v>#REF!</v>
      </c>
      <c r="AC25" s="38" t="e">
        <f t="shared" si="0"/>
        <v>#REF!</v>
      </c>
      <c r="AD25" s="38" t="e">
        <f t="shared" si="1"/>
        <v>#REF!</v>
      </c>
      <c r="AE25" s="38" t="e">
        <f t="shared" si="2"/>
        <v>#REF!</v>
      </c>
      <c r="AF25" s="38" t="e">
        <f t="shared" si="3"/>
        <v>#REF!</v>
      </c>
      <c r="AG25" s="38" t="e">
        <f t="shared" si="4"/>
        <v>#REF!</v>
      </c>
    </row>
    <row r="26" spans="2:33" ht="30" customHeight="1">
      <c r="B26" s="1">
        <v>2010</v>
      </c>
      <c r="C26" s="305">
        <v>1</v>
      </c>
      <c r="D26" s="306" t="e">
        <f>#REF!</f>
        <v>#REF!</v>
      </c>
      <c r="E26" s="296" t="e">
        <f>#REF!</f>
        <v>#REF!</v>
      </c>
      <c r="F26" s="295" t="e">
        <f>#REF!</f>
        <v>#REF!</v>
      </c>
      <c r="G26" s="296" t="e">
        <f>#REF!</f>
        <v>#REF!</v>
      </c>
      <c r="H26" s="299" t="e">
        <f>#REF!</f>
        <v>#REF!</v>
      </c>
      <c r="I26" s="308" t="e">
        <f>#REF!</f>
        <v>#REF!</v>
      </c>
      <c r="J26" s="299" t="e">
        <f>#REF!</f>
        <v>#REF!</v>
      </c>
      <c r="K26" s="308" t="e">
        <f>#REF!</f>
        <v>#REF!</v>
      </c>
      <c r="L26" s="299" t="e">
        <f>#REF!</f>
        <v>#REF!</v>
      </c>
      <c r="M26" s="310" t="e">
        <f>#REF!</f>
        <v>#REF!</v>
      </c>
      <c r="N26" s="311" t="e">
        <f>#REF!</f>
        <v>#REF!</v>
      </c>
      <c r="O26" s="310" t="e">
        <f>#REF!</f>
        <v>#REF!</v>
      </c>
      <c r="P26" s="311" t="e">
        <f>#REF!</f>
        <v>#REF!</v>
      </c>
      <c r="Q26" s="310" t="e">
        <f>#REF!</f>
        <v>#REF!</v>
      </c>
      <c r="R26" s="315" t="e">
        <f>#REF!</f>
        <v>#REF!</v>
      </c>
      <c r="S26" s="321" t="e">
        <f>#REF!</f>
        <v>#REF!</v>
      </c>
      <c r="T26" s="311" t="e">
        <f>#REF!</f>
        <v>#REF!</v>
      </c>
      <c r="U26" s="310" t="e">
        <f>#REF!</f>
        <v>#REF!</v>
      </c>
      <c r="V26" s="311" t="e">
        <f>#REF!</f>
        <v>#REF!</v>
      </c>
      <c r="W26" s="320" t="e">
        <f>#REF!</f>
        <v>#REF!</v>
      </c>
      <c r="X26" s="333" t="e">
        <f>#REF!</f>
        <v>#REF!</v>
      </c>
      <c r="Y26" s="336" t="e">
        <f>#REF!</f>
        <v>#REF!</v>
      </c>
      <c r="Z26" s="329" t="e">
        <f>#REF!</f>
        <v>#REF!</v>
      </c>
      <c r="AC26" s="38" t="e">
        <f t="shared" si="0"/>
        <v>#REF!</v>
      </c>
      <c r="AD26" s="38" t="e">
        <f t="shared" si="1"/>
        <v>#REF!</v>
      </c>
      <c r="AE26" s="38" t="e">
        <f t="shared" si="2"/>
        <v>#REF!</v>
      </c>
      <c r="AF26" s="38" t="e">
        <f t="shared" si="3"/>
        <v>#REF!</v>
      </c>
      <c r="AG26" s="38" t="e">
        <f t="shared" si="4"/>
        <v>#REF!</v>
      </c>
    </row>
    <row r="27" spans="2:33" ht="18.75" customHeight="1">
      <c r="B27" s="1"/>
      <c r="C27" s="305">
        <v>2</v>
      </c>
      <c r="D27" s="306" t="e">
        <f>#REF!</f>
        <v>#REF!</v>
      </c>
      <c r="E27" s="296" t="e">
        <f>#REF!</f>
        <v>#REF!</v>
      </c>
      <c r="F27" s="295" t="e">
        <f>#REF!</f>
        <v>#REF!</v>
      </c>
      <c r="G27" s="296" t="e">
        <f>#REF!</f>
        <v>#REF!</v>
      </c>
      <c r="H27" s="299" t="e">
        <f>#REF!</f>
        <v>#REF!</v>
      </c>
      <c r="I27" s="308" t="e">
        <f>#REF!</f>
        <v>#REF!</v>
      </c>
      <c r="J27" s="299" t="e">
        <f>#REF!</f>
        <v>#REF!</v>
      </c>
      <c r="K27" s="308" t="e">
        <f>#REF!</f>
        <v>#REF!</v>
      </c>
      <c r="L27" s="299" t="e">
        <f>#REF!</f>
        <v>#REF!</v>
      </c>
      <c r="M27" s="310" t="e">
        <f>#REF!</f>
        <v>#REF!</v>
      </c>
      <c r="N27" s="311" t="e">
        <f>#REF!</f>
        <v>#REF!</v>
      </c>
      <c r="O27" s="310" t="e">
        <f>#REF!</f>
        <v>#REF!</v>
      </c>
      <c r="P27" s="311" t="e">
        <f>#REF!</f>
        <v>#REF!</v>
      </c>
      <c r="Q27" s="310" t="e">
        <f>#REF!</f>
        <v>#REF!</v>
      </c>
      <c r="R27" s="315" t="e">
        <f>#REF!</f>
        <v>#REF!</v>
      </c>
      <c r="S27" s="321" t="e">
        <f>#REF!</f>
        <v>#REF!</v>
      </c>
      <c r="T27" s="311" t="e">
        <f>#REF!</f>
        <v>#REF!</v>
      </c>
      <c r="U27" s="310" t="e">
        <f>#REF!</f>
        <v>#REF!</v>
      </c>
      <c r="V27" s="311" t="e">
        <f>#REF!</f>
        <v>#REF!</v>
      </c>
      <c r="W27" s="320" t="e">
        <f>#REF!</f>
        <v>#REF!</v>
      </c>
      <c r="X27" s="333" t="e">
        <f>#REF!</f>
        <v>#REF!</v>
      </c>
      <c r="Y27" s="336" t="e">
        <f>#REF!</f>
        <v>#REF!</v>
      </c>
      <c r="Z27" s="329" t="e">
        <f>#REF!</f>
        <v>#REF!</v>
      </c>
      <c r="AC27" s="38" t="e">
        <f t="shared" si="0"/>
        <v>#REF!</v>
      </c>
      <c r="AD27" s="38" t="e">
        <f t="shared" si="1"/>
        <v>#REF!</v>
      </c>
      <c r="AE27" s="38" t="e">
        <f t="shared" si="2"/>
        <v>#REF!</v>
      </c>
      <c r="AF27" s="38" t="e">
        <f t="shared" si="3"/>
        <v>#REF!</v>
      </c>
      <c r="AG27" s="38" t="e">
        <f t="shared" si="4"/>
        <v>#REF!</v>
      </c>
    </row>
    <row r="28" spans="2:33" ht="18.75" customHeight="1">
      <c r="B28" s="1"/>
      <c r="C28" s="305">
        <v>3</v>
      </c>
      <c r="D28" s="306" t="e">
        <f>#REF!</f>
        <v>#REF!</v>
      </c>
      <c r="E28" s="296" t="e">
        <f>#REF!</f>
        <v>#REF!</v>
      </c>
      <c r="F28" s="295" t="e">
        <f>#REF!</f>
        <v>#REF!</v>
      </c>
      <c r="G28" s="296" t="e">
        <f>#REF!</f>
        <v>#REF!</v>
      </c>
      <c r="H28" s="299" t="e">
        <f>#REF!</f>
        <v>#REF!</v>
      </c>
      <c r="I28" s="308" t="e">
        <f>#REF!</f>
        <v>#REF!</v>
      </c>
      <c r="J28" s="299" t="e">
        <f>#REF!</f>
        <v>#REF!</v>
      </c>
      <c r="K28" s="308" t="e">
        <f>#REF!</f>
        <v>#REF!</v>
      </c>
      <c r="L28" s="299" t="e">
        <f>#REF!</f>
        <v>#REF!</v>
      </c>
      <c r="M28" s="310" t="e">
        <f>#REF!</f>
        <v>#REF!</v>
      </c>
      <c r="N28" s="311" t="e">
        <f>#REF!</f>
        <v>#REF!</v>
      </c>
      <c r="O28" s="310" t="e">
        <f>#REF!</f>
        <v>#REF!</v>
      </c>
      <c r="P28" s="311" t="e">
        <f>#REF!</f>
        <v>#REF!</v>
      </c>
      <c r="Q28" s="310" t="e">
        <f>#REF!</f>
        <v>#REF!</v>
      </c>
      <c r="R28" s="315" t="e">
        <f>#REF!</f>
        <v>#REF!</v>
      </c>
      <c r="S28" s="321" t="e">
        <f>#REF!</f>
        <v>#REF!</v>
      </c>
      <c r="T28" s="311" t="e">
        <f>#REF!</f>
        <v>#REF!</v>
      </c>
      <c r="U28" s="310" t="e">
        <f>#REF!</f>
        <v>#REF!</v>
      </c>
      <c r="V28" s="311" t="e">
        <f>#REF!</f>
        <v>#REF!</v>
      </c>
      <c r="W28" s="320" t="e">
        <f>#REF!</f>
        <v>#REF!</v>
      </c>
      <c r="X28" s="333" t="e">
        <f>#REF!</f>
        <v>#REF!</v>
      </c>
      <c r="Y28" s="336" t="e">
        <f>#REF!</f>
        <v>#REF!</v>
      </c>
      <c r="Z28" s="329" t="e">
        <f>#REF!</f>
        <v>#REF!</v>
      </c>
      <c r="AC28" s="38" t="e">
        <f t="shared" si="0"/>
        <v>#REF!</v>
      </c>
      <c r="AD28" s="38" t="e">
        <f t="shared" si="1"/>
        <v>#REF!</v>
      </c>
      <c r="AE28" s="38" t="e">
        <f t="shared" si="2"/>
        <v>#REF!</v>
      </c>
      <c r="AF28" s="38" t="e">
        <f t="shared" si="3"/>
        <v>#REF!</v>
      </c>
      <c r="AG28" s="38" t="e">
        <f t="shared" si="4"/>
        <v>#REF!</v>
      </c>
    </row>
    <row r="29" spans="2:33" ht="18.75" customHeight="1">
      <c r="B29" s="1"/>
      <c r="C29" s="305">
        <v>4</v>
      </c>
      <c r="D29" s="306" t="e">
        <f>#REF!</f>
        <v>#REF!</v>
      </c>
      <c r="E29" s="296" t="e">
        <f>#REF!</f>
        <v>#REF!</v>
      </c>
      <c r="F29" s="295" t="e">
        <f>#REF!</f>
        <v>#REF!</v>
      </c>
      <c r="G29" s="296" t="e">
        <f>#REF!</f>
        <v>#REF!</v>
      </c>
      <c r="H29" s="299" t="e">
        <f>#REF!</f>
        <v>#REF!</v>
      </c>
      <c r="I29" s="308" t="e">
        <f>#REF!</f>
        <v>#REF!</v>
      </c>
      <c r="J29" s="299" t="e">
        <f>#REF!</f>
        <v>#REF!</v>
      </c>
      <c r="K29" s="308" t="e">
        <f>#REF!</f>
        <v>#REF!</v>
      </c>
      <c r="L29" s="299" t="e">
        <f>#REF!</f>
        <v>#REF!</v>
      </c>
      <c r="M29" s="310" t="e">
        <f>#REF!</f>
        <v>#REF!</v>
      </c>
      <c r="N29" s="311" t="e">
        <f>#REF!</f>
        <v>#REF!</v>
      </c>
      <c r="O29" s="310" t="e">
        <f>#REF!</f>
        <v>#REF!</v>
      </c>
      <c r="P29" s="311" t="e">
        <f>#REF!</f>
        <v>#REF!</v>
      </c>
      <c r="Q29" s="310" t="e">
        <f>#REF!</f>
        <v>#REF!</v>
      </c>
      <c r="R29" s="315" t="e">
        <f>#REF!</f>
        <v>#REF!</v>
      </c>
      <c r="S29" s="321" t="e">
        <f>#REF!</f>
        <v>#REF!</v>
      </c>
      <c r="T29" s="311" t="e">
        <f>#REF!</f>
        <v>#REF!</v>
      </c>
      <c r="U29" s="310" t="e">
        <f>#REF!</f>
        <v>#REF!</v>
      </c>
      <c r="V29" s="311" t="e">
        <f>#REF!</f>
        <v>#REF!</v>
      </c>
      <c r="W29" s="320" t="e">
        <f>#REF!</f>
        <v>#REF!</v>
      </c>
      <c r="X29" s="333" t="e">
        <f>#REF!</f>
        <v>#REF!</v>
      </c>
      <c r="Y29" s="336" t="e">
        <f>#REF!</f>
        <v>#REF!</v>
      </c>
      <c r="Z29" s="329" t="e">
        <f>#REF!</f>
        <v>#REF!</v>
      </c>
      <c r="AC29" s="38" t="e">
        <f t="shared" si="0"/>
        <v>#REF!</v>
      </c>
      <c r="AD29" s="38" t="e">
        <f t="shared" si="1"/>
        <v>#REF!</v>
      </c>
      <c r="AE29" s="38" t="e">
        <f t="shared" si="2"/>
        <v>#REF!</v>
      </c>
      <c r="AF29" s="38" t="e">
        <f t="shared" si="3"/>
        <v>#REF!</v>
      </c>
      <c r="AG29" s="38" t="e">
        <f t="shared" si="4"/>
        <v>#REF!</v>
      </c>
    </row>
    <row r="30" spans="2:33" ht="30" customHeight="1">
      <c r="B30" s="1">
        <v>2011</v>
      </c>
      <c r="C30" s="305">
        <v>1</v>
      </c>
      <c r="D30" s="306" t="e">
        <f>#REF!</f>
        <v>#REF!</v>
      </c>
      <c r="E30" s="296" t="e">
        <f>#REF!</f>
        <v>#REF!</v>
      </c>
      <c r="F30" s="295" t="e">
        <f>#REF!</f>
        <v>#REF!</v>
      </c>
      <c r="G30" s="296" t="e">
        <f>#REF!</f>
        <v>#REF!</v>
      </c>
      <c r="H30" s="299" t="e">
        <f>#REF!</f>
        <v>#REF!</v>
      </c>
      <c r="I30" s="308" t="e">
        <f>#REF!</f>
        <v>#REF!</v>
      </c>
      <c r="J30" s="299" t="e">
        <f>#REF!</f>
        <v>#REF!</v>
      </c>
      <c r="K30" s="308" t="e">
        <f>#REF!</f>
        <v>#REF!</v>
      </c>
      <c r="L30" s="299" t="e">
        <f>#REF!</f>
        <v>#REF!</v>
      </c>
      <c r="M30" s="310" t="e">
        <f>#REF!</f>
        <v>#REF!</v>
      </c>
      <c r="N30" s="311" t="e">
        <f>#REF!</f>
        <v>#REF!</v>
      </c>
      <c r="O30" s="310" t="e">
        <f>#REF!</f>
        <v>#REF!</v>
      </c>
      <c r="P30" s="311" t="e">
        <f>#REF!</f>
        <v>#REF!</v>
      </c>
      <c r="Q30" s="310" t="e">
        <f>#REF!</f>
        <v>#REF!</v>
      </c>
      <c r="R30" s="315" t="e">
        <f>#REF!</f>
        <v>#REF!</v>
      </c>
      <c r="S30" s="321" t="e">
        <f>#REF!</f>
        <v>#REF!</v>
      </c>
      <c r="T30" s="311" t="e">
        <f>#REF!</f>
        <v>#REF!</v>
      </c>
      <c r="U30" s="310" t="e">
        <f>#REF!</f>
        <v>#REF!</v>
      </c>
      <c r="V30" s="311" t="e">
        <f>#REF!</f>
        <v>#REF!</v>
      </c>
      <c r="W30" s="320" t="e">
        <f>#REF!</f>
        <v>#REF!</v>
      </c>
      <c r="X30" s="333" t="e">
        <f>#REF!</f>
        <v>#REF!</v>
      </c>
      <c r="Y30" s="336" t="e">
        <f>#REF!</f>
        <v>#REF!</v>
      </c>
      <c r="Z30" s="329" t="e">
        <f>#REF!</f>
        <v>#REF!</v>
      </c>
      <c r="AC30" s="38" t="e">
        <f t="shared" si="0"/>
        <v>#REF!</v>
      </c>
      <c r="AD30" s="38" t="e">
        <f t="shared" si="1"/>
        <v>#REF!</v>
      </c>
      <c r="AE30" s="38" t="e">
        <f t="shared" si="2"/>
        <v>#REF!</v>
      </c>
      <c r="AF30" s="38" t="e">
        <f t="shared" si="3"/>
        <v>#REF!</v>
      </c>
      <c r="AG30" s="38" t="e">
        <f t="shared" si="4"/>
        <v>#REF!</v>
      </c>
    </row>
    <row r="31" spans="2:33" ht="18.75" customHeight="1">
      <c r="B31" s="1"/>
      <c r="C31" s="305">
        <v>2</v>
      </c>
      <c r="D31" s="306" t="e">
        <f>#REF!</f>
        <v>#REF!</v>
      </c>
      <c r="E31" s="296" t="e">
        <f>#REF!</f>
        <v>#REF!</v>
      </c>
      <c r="F31" s="295" t="e">
        <f>#REF!</f>
        <v>#REF!</v>
      </c>
      <c r="G31" s="296" t="e">
        <f>#REF!</f>
        <v>#REF!</v>
      </c>
      <c r="H31" s="299" t="e">
        <f>#REF!</f>
        <v>#REF!</v>
      </c>
      <c r="I31" s="308" t="e">
        <f>#REF!</f>
        <v>#REF!</v>
      </c>
      <c r="J31" s="299" t="e">
        <f>#REF!</f>
        <v>#REF!</v>
      </c>
      <c r="K31" s="308" t="e">
        <f>#REF!</f>
        <v>#REF!</v>
      </c>
      <c r="L31" s="299" t="e">
        <f>#REF!</f>
        <v>#REF!</v>
      </c>
      <c r="M31" s="310" t="e">
        <f>#REF!</f>
        <v>#REF!</v>
      </c>
      <c r="N31" s="311" t="e">
        <f>#REF!</f>
        <v>#REF!</v>
      </c>
      <c r="O31" s="310" t="e">
        <f>#REF!</f>
        <v>#REF!</v>
      </c>
      <c r="P31" s="311" t="e">
        <f>#REF!</f>
        <v>#REF!</v>
      </c>
      <c r="Q31" s="310" t="e">
        <f>#REF!</f>
        <v>#REF!</v>
      </c>
      <c r="R31" s="315" t="e">
        <f>#REF!</f>
        <v>#REF!</v>
      </c>
      <c r="S31" s="321" t="e">
        <f>#REF!</f>
        <v>#REF!</v>
      </c>
      <c r="T31" s="311" t="e">
        <f>#REF!</f>
        <v>#REF!</v>
      </c>
      <c r="U31" s="310" t="e">
        <f>#REF!</f>
        <v>#REF!</v>
      </c>
      <c r="V31" s="311" t="e">
        <f>#REF!</f>
        <v>#REF!</v>
      </c>
      <c r="W31" s="320" t="e">
        <f>#REF!</f>
        <v>#REF!</v>
      </c>
      <c r="X31" s="333" t="e">
        <f>#REF!</f>
        <v>#REF!</v>
      </c>
      <c r="Y31" s="336" t="e">
        <f>#REF!</f>
        <v>#REF!</v>
      </c>
      <c r="Z31" s="329" t="e">
        <f>#REF!</f>
        <v>#REF!</v>
      </c>
      <c r="AC31" s="38" t="e">
        <f t="shared" si="0"/>
        <v>#REF!</v>
      </c>
      <c r="AD31" s="38" t="e">
        <f t="shared" si="1"/>
        <v>#REF!</v>
      </c>
      <c r="AE31" s="38" t="e">
        <f t="shared" si="2"/>
        <v>#REF!</v>
      </c>
      <c r="AF31" s="38" t="e">
        <f t="shared" si="3"/>
        <v>#REF!</v>
      </c>
      <c r="AG31" s="38" t="e">
        <f t="shared" si="4"/>
        <v>#REF!</v>
      </c>
    </row>
    <row r="32" spans="2:33" ht="18.75" customHeight="1">
      <c r="B32" s="1"/>
      <c r="C32" s="305" t="s">
        <v>72</v>
      </c>
      <c r="D32" s="306" t="e">
        <f>#REF!</f>
        <v>#REF!</v>
      </c>
      <c r="E32" s="296" t="e">
        <f>#REF!</f>
        <v>#REF!</v>
      </c>
      <c r="F32" s="295" t="e">
        <f>#REF!</f>
        <v>#REF!</v>
      </c>
      <c r="G32" s="296" t="e">
        <f>#REF!</f>
        <v>#REF!</v>
      </c>
      <c r="H32" s="299" t="e">
        <f>#REF!</f>
        <v>#REF!</v>
      </c>
      <c r="I32" s="308" t="e">
        <f>#REF!</f>
        <v>#REF!</v>
      </c>
      <c r="J32" s="299" t="e">
        <f>#REF!</f>
        <v>#REF!</v>
      </c>
      <c r="K32" s="308" t="e">
        <f>#REF!</f>
        <v>#REF!</v>
      </c>
      <c r="L32" s="299" t="e">
        <f>#REF!</f>
        <v>#REF!</v>
      </c>
      <c r="M32" s="310" t="e">
        <f>#REF!</f>
        <v>#REF!</v>
      </c>
      <c r="N32" s="311" t="e">
        <f>#REF!</f>
        <v>#REF!</v>
      </c>
      <c r="O32" s="310" t="e">
        <f>#REF!</f>
        <v>#REF!</v>
      </c>
      <c r="P32" s="311" t="e">
        <f>#REF!</f>
        <v>#REF!</v>
      </c>
      <c r="Q32" s="310" t="e">
        <f>#REF!</f>
        <v>#REF!</v>
      </c>
      <c r="R32" s="315" t="e">
        <f>#REF!</f>
        <v>#REF!</v>
      </c>
      <c r="S32" s="321" t="e">
        <f>#REF!</f>
        <v>#REF!</v>
      </c>
      <c r="T32" s="311" t="e">
        <f>#REF!</f>
        <v>#REF!</v>
      </c>
      <c r="U32" s="310" t="e">
        <f>#REF!</f>
        <v>#REF!</v>
      </c>
      <c r="V32" s="311" t="e">
        <f>#REF!</f>
        <v>#REF!</v>
      </c>
      <c r="W32" s="320" t="e">
        <f>#REF!</f>
        <v>#REF!</v>
      </c>
      <c r="X32" s="333" t="e">
        <f>#REF!</f>
        <v>#REF!</v>
      </c>
      <c r="Y32" s="336" t="e">
        <f>#REF!</f>
        <v>#REF!</v>
      </c>
      <c r="Z32" s="329" t="e">
        <f>#REF!</f>
        <v>#REF!</v>
      </c>
      <c r="AC32" s="38"/>
      <c r="AD32" s="38"/>
      <c r="AE32" s="38"/>
      <c r="AF32" s="38"/>
      <c r="AG32" s="38"/>
    </row>
    <row r="33" spans="2:26" ht="18.75" hidden="1" customHeight="1">
      <c r="B33" s="1"/>
      <c r="C33" s="305" t="s">
        <v>73</v>
      </c>
      <c r="D33" s="306" t="e">
        <f>#REF!</f>
        <v>#REF!</v>
      </c>
      <c r="E33" s="296" t="e">
        <f>#REF!</f>
        <v>#REF!</v>
      </c>
      <c r="F33" s="295" t="e">
        <f>#REF!</f>
        <v>#REF!</v>
      </c>
      <c r="G33" s="296" t="e">
        <f>#REF!</f>
        <v>#REF!</v>
      </c>
      <c r="H33" s="299" t="e">
        <f>#REF!</f>
        <v>#REF!</v>
      </c>
      <c r="I33" s="308" t="e">
        <f>#REF!</f>
        <v>#REF!</v>
      </c>
      <c r="J33" s="299" t="e">
        <f>#REF!</f>
        <v>#REF!</v>
      </c>
      <c r="K33" s="308" t="e">
        <f>#REF!</f>
        <v>#REF!</v>
      </c>
      <c r="L33" s="299" t="e">
        <f>#REF!</f>
        <v>#REF!</v>
      </c>
      <c r="M33" s="310" t="e">
        <f>#REF!</f>
        <v>#REF!</v>
      </c>
      <c r="N33" s="311" t="e">
        <f>#REF!</f>
        <v>#REF!</v>
      </c>
      <c r="O33" s="310" t="e">
        <f>#REF!</f>
        <v>#REF!</v>
      </c>
      <c r="P33" s="311" t="e">
        <f>#REF!</f>
        <v>#REF!</v>
      </c>
      <c r="Q33" s="310" t="e">
        <f>#REF!</f>
        <v>#REF!</v>
      </c>
      <c r="R33" s="315" t="e">
        <f>#REF!</f>
        <v>#REF!</v>
      </c>
      <c r="S33" s="321" t="e">
        <f>#REF!</f>
        <v>#REF!</v>
      </c>
      <c r="T33" s="311" t="e">
        <f>#REF!</f>
        <v>#REF!</v>
      </c>
      <c r="U33" s="310" t="e">
        <f>#REF!</f>
        <v>#REF!</v>
      </c>
      <c r="V33" s="311" t="e">
        <f>#REF!</f>
        <v>#REF!</v>
      </c>
      <c r="W33" s="320" t="e">
        <f>#REF!</f>
        <v>#REF!</v>
      </c>
      <c r="X33" s="333" t="e">
        <f>#REF!</f>
        <v>#REF!</v>
      </c>
      <c r="Y33" s="336" t="e">
        <f>#REF!</f>
        <v>#REF!</v>
      </c>
      <c r="Z33" s="329"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331"/>
      <c r="Y34" s="51"/>
      <c r="Z34" s="51"/>
    </row>
    <row r="35" spans="2:26">
      <c r="B35" s="36" t="s">
        <v>75</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defaultColWidth="9.1328125" defaultRowHeight="13.15"/>
  <cols>
    <col min="1" max="1" width="5.3984375" style="13" customWidth="1"/>
    <col min="2" max="2" width="6" style="13" customWidth="1"/>
    <col min="3" max="3" width="3.3984375" style="13" customWidth="1"/>
    <col min="4" max="23" width="7.1328125" style="13" customWidth="1"/>
    <col min="24" max="24" width="8.3984375" style="291" customWidth="1"/>
    <col min="25" max="25" width="7.1328125" style="291" customWidth="1"/>
    <col min="26" max="26" width="8.3984375" style="13" customWidth="1"/>
    <col min="27" max="27" width="1.1328125" style="13" customWidth="1"/>
    <col min="28" max="16384" width="9.1328125" style="13"/>
  </cols>
  <sheetData>
    <row r="1" spans="2:32" ht="30.75" customHeight="1">
      <c r="B1" s="292" t="s">
        <v>122</v>
      </c>
      <c r="D1" s="12"/>
      <c r="E1" s="12"/>
      <c r="F1" s="12"/>
      <c r="G1" s="12"/>
      <c r="H1" s="12"/>
      <c r="I1" s="12"/>
      <c r="J1" s="12"/>
      <c r="K1" s="12"/>
    </row>
    <row r="2" spans="2:32" ht="14.25" hidden="1">
      <c r="B2" s="99"/>
      <c r="D2" s="666" t="s">
        <v>40</v>
      </c>
      <c r="E2" s="667"/>
      <c r="F2" s="667"/>
      <c r="G2" s="668"/>
      <c r="H2" s="666" t="s">
        <v>41</v>
      </c>
      <c r="I2" s="669"/>
      <c r="J2" s="669"/>
      <c r="K2" s="669"/>
      <c r="L2" s="670"/>
      <c r="M2" s="666" t="s">
        <v>42</v>
      </c>
      <c r="N2" s="669"/>
      <c r="O2" s="669"/>
      <c r="P2" s="669"/>
      <c r="Q2" s="669"/>
      <c r="R2" s="669"/>
      <c r="S2" s="669"/>
      <c r="T2" s="669"/>
      <c r="U2" s="669"/>
      <c r="V2" s="669"/>
      <c r="W2" s="670"/>
      <c r="X2" s="332"/>
      <c r="Y2" s="323"/>
      <c r="Z2" s="264"/>
    </row>
    <row r="3" spans="2:32" s="12" customFormat="1" ht="123.75" customHeight="1">
      <c r="B3" s="294" t="s">
        <v>77</v>
      </c>
      <c r="C3" s="498" t="s">
        <v>78</v>
      </c>
      <c r="D3" s="499" t="s">
        <v>45</v>
      </c>
      <c r="E3" s="499" t="s">
        <v>46</v>
      </c>
      <c r="F3" s="499" t="s">
        <v>47</v>
      </c>
      <c r="G3" s="499" t="s">
        <v>48</v>
      </c>
      <c r="H3" s="500" t="s">
        <v>49</v>
      </c>
      <c r="I3" s="501" t="s">
        <v>50</v>
      </c>
      <c r="J3" s="500" t="s">
        <v>51</v>
      </c>
      <c r="K3" s="500" t="s">
        <v>52</v>
      </c>
      <c r="L3" s="501" t="s">
        <v>53</v>
      </c>
      <c r="M3" s="502" t="s">
        <v>54</v>
      </c>
      <c r="N3" s="502" t="s">
        <v>55</v>
      </c>
      <c r="O3" s="502" t="s">
        <v>56</v>
      </c>
      <c r="P3" s="502" t="s">
        <v>57</v>
      </c>
      <c r="Q3" s="502" t="s">
        <v>58</v>
      </c>
      <c r="R3" s="502" t="s">
        <v>59</v>
      </c>
      <c r="S3" s="502" t="s">
        <v>60</v>
      </c>
      <c r="T3" s="502" t="s">
        <v>61</v>
      </c>
      <c r="U3" s="502" t="s">
        <v>62</v>
      </c>
      <c r="V3" s="502" t="s">
        <v>63</v>
      </c>
      <c r="W3" s="502" t="s">
        <v>64</v>
      </c>
      <c r="X3" s="505" t="s">
        <v>79</v>
      </c>
      <c r="Y3" s="505" t="s">
        <v>66</v>
      </c>
      <c r="Z3" s="324" t="s">
        <v>67</v>
      </c>
      <c r="AC3" s="8" t="s">
        <v>68</v>
      </c>
      <c r="AD3" s="8" t="s">
        <v>69</v>
      </c>
      <c r="AE3" s="8" t="s">
        <v>70</v>
      </c>
      <c r="AF3" s="12" t="s">
        <v>71</v>
      </c>
    </row>
    <row r="4" spans="2:32" ht="24.75" hidden="1" customHeight="1">
      <c r="B4" s="60">
        <v>2006</v>
      </c>
      <c r="C4" s="94"/>
      <c r="D4" s="295"/>
      <c r="E4" s="296"/>
      <c r="F4" s="297"/>
      <c r="G4" s="298"/>
      <c r="H4" s="299"/>
      <c r="I4" s="308"/>
      <c r="J4" s="299"/>
      <c r="K4" s="309"/>
      <c r="L4" s="299"/>
      <c r="M4" s="310"/>
      <c r="N4" s="311"/>
      <c r="O4" s="310"/>
      <c r="P4" s="311"/>
      <c r="Q4" s="310"/>
      <c r="R4" s="311"/>
      <c r="S4" s="310"/>
      <c r="T4" s="311"/>
      <c r="U4" s="310"/>
      <c r="V4" s="315"/>
      <c r="W4" s="310"/>
      <c r="X4" s="333"/>
      <c r="Y4" s="325"/>
      <c r="Z4" s="326"/>
    </row>
    <row r="5" spans="2:32" ht="27" hidden="1" customHeight="1">
      <c r="B5" s="60"/>
      <c r="C5" s="94"/>
      <c r="D5" s="300"/>
      <c r="E5" s="301"/>
      <c r="F5" s="301"/>
      <c r="G5" s="301"/>
      <c r="H5" s="302"/>
      <c r="I5" s="302"/>
      <c r="J5" s="302"/>
      <c r="K5" s="302"/>
      <c r="L5" s="302"/>
      <c r="M5" s="312"/>
      <c r="N5" s="312"/>
      <c r="O5" s="312"/>
      <c r="P5" s="312"/>
      <c r="Q5" s="312"/>
      <c r="R5" s="312"/>
      <c r="S5" s="312"/>
      <c r="T5" s="312"/>
      <c r="U5" s="312"/>
      <c r="V5" s="312"/>
      <c r="W5" s="312"/>
      <c r="X5" s="334"/>
      <c r="Y5" s="327"/>
      <c r="Z5" s="50"/>
      <c r="AA5" s="61"/>
    </row>
    <row r="6" spans="2:32" ht="20.25" hidden="1" customHeight="1">
      <c r="B6" s="60"/>
      <c r="C6" s="94"/>
      <c r="D6" s="300"/>
      <c r="E6" s="301"/>
      <c r="F6" s="301"/>
      <c r="G6" s="301"/>
      <c r="H6" s="302"/>
      <c r="I6" s="302"/>
      <c r="J6" s="302"/>
      <c r="K6" s="302"/>
      <c r="L6" s="302"/>
      <c r="M6" s="312"/>
      <c r="N6" s="312"/>
      <c r="O6" s="312"/>
      <c r="P6" s="312"/>
      <c r="Q6" s="312"/>
      <c r="R6" s="312"/>
      <c r="S6" s="312"/>
      <c r="T6" s="312"/>
      <c r="U6" s="312"/>
      <c r="V6" s="312"/>
      <c r="W6" s="312"/>
      <c r="X6" s="334"/>
      <c r="Y6" s="327"/>
      <c r="Z6" s="50"/>
      <c r="AA6" s="61"/>
    </row>
    <row r="7" spans="2:32" ht="20.25" hidden="1" customHeight="1">
      <c r="B7" s="60"/>
      <c r="C7" s="94"/>
      <c r="D7" s="300"/>
      <c r="E7" s="301"/>
      <c r="F7" s="301"/>
      <c r="G7" s="301"/>
      <c r="H7" s="302"/>
      <c r="I7" s="302"/>
      <c r="J7" s="302"/>
      <c r="K7" s="302"/>
      <c r="L7" s="302"/>
      <c r="M7" s="312"/>
      <c r="N7" s="312"/>
      <c r="O7" s="312"/>
      <c r="P7" s="312"/>
      <c r="Q7" s="312"/>
      <c r="R7" s="312"/>
      <c r="S7" s="312"/>
      <c r="T7" s="312"/>
      <c r="U7" s="312"/>
      <c r="V7" s="312"/>
      <c r="W7" s="312"/>
      <c r="X7" s="334"/>
      <c r="Y7" s="327"/>
      <c r="Z7" s="50"/>
      <c r="AA7" s="61"/>
    </row>
    <row r="8" spans="2:32" ht="20.25" hidden="1" customHeight="1">
      <c r="B8" s="60"/>
      <c r="D8" s="32"/>
      <c r="E8" s="301"/>
      <c r="F8" s="301"/>
      <c r="G8" s="301"/>
      <c r="H8" s="302"/>
      <c r="I8" s="302"/>
      <c r="J8" s="302"/>
      <c r="K8" s="302"/>
      <c r="L8" s="302"/>
      <c r="M8" s="312"/>
      <c r="N8" s="312"/>
      <c r="O8" s="312"/>
      <c r="P8" s="312"/>
      <c r="Q8" s="312"/>
      <c r="R8" s="312"/>
      <c r="S8" s="312"/>
      <c r="T8" s="312"/>
      <c r="U8" s="312"/>
      <c r="V8" s="312"/>
      <c r="W8" s="312"/>
      <c r="X8" s="334"/>
      <c r="Y8" s="327"/>
      <c r="Z8" s="50"/>
      <c r="AA8" s="61"/>
    </row>
    <row r="9" spans="2:32" ht="5.25" customHeight="1">
      <c r="B9" s="1"/>
      <c r="D9" s="297"/>
      <c r="E9" s="303"/>
      <c r="F9" s="297"/>
      <c r="G9" s="297"/>
      <c r="H9" s="304"/>
      <c r="I9" s="313"/>
      <c r="J9" s="313"/>
      <c r="K9" s="313"/>
      <c r="L9" s="313"/>
      <c r="M9" s="314"/>
      <c r="N9" s="315"/>
      <c r="O9" s="311"/>
      <c r="P9" s="314"/>
      <c r="Q9" s="314"/>
      <c r="R9" s="315"/>
      <c r="S9" s="311"/>
      <c r="T9" s="311"/>
      <c r="U9" s="315"/>
      <c r="V9" s="315"/>
      <c r="W9" s="315"/>
      <c r="X9" s="335"/>
      <c r="Y9" s="328"/>
      <c r="Z9" s="39"/>
    </row>
    <row r="10" spans="2:32" ht="30" customHeight="1">
      <c r="B10" s="1">
        <v>2006</v>
      </c>
      <c r="C10" s="305">
        <v>1</v>
      </c>
      <c r="D10" s="300"/>
      <c r="E10" s="301"/>
      <c r="F10" s="300"/>
      <c r="G10" s="301"/>
      <c r="H10" s="302"/>
      <c r="I10" s="302"/>
      <c r="J10" s="302"/>
      <c r="K10" s="302"/>
      <c r="L10" s="302"/>
      <c r="M10" s="312"/>
      <c r="N10" s="312"/>
      <c r="O10" s="312"/>
      <c r="P10" s="312"/>
      <c r="Q10" s="312"/>
      <c r="R10" s="312"/>
      <c r="S10" s="312"/>
      <c r="T10" s="312"/>
      <c r="U10" s="312"/>
      <c r="V10" s="312"/>
      <c r="W10" s="312"/>
      <c r="X10" s="334"/>
      <c r="Y10" s="327"/>
      <c r="Z10" s="50"/>
      <c r="AC10" s="38">
        <f>D10+E10+F10+G10</f>
        <v>0</v>
      </c>
      <c r="AD10" s="38">
        <f>H10+I10+J10+K10+L10</f>
        <v>0</v>
      </c>
      <c r="AE10" s="38">
        <f>M10+N10+O10+P10+Q10+R10+S10+T10+U10+V10+W10</f>
        <v>0</v>
      </c>
      <c r="AF10" s="38"/>
    </row>
    <row r="11" spans="2:32" ht="18.75" customHeight="1">
      <c r="B11" s="1"/>
      <c r="C11" s="305">
        <v>2</v>
      </c>
      <c r="D11" s="300" t="e">
        <f>'%QQSea Adjust'!C6</f>
        <v>#REF!</v>
      </c>
      <c r="E11" s="301" t="e">
        <f>'%QQSea Adjust'!D6</f>
        <v>#REF!</v>
      </c>
      <c r="F11" s="300" t="e">
        <f>'%QQSea Adjust'!E6</f>
        <v>#REF!</v>
      </c>
      <c r="G11" s="301" t="e">
        <f>'%QQSea Adjust'!F6</f>
        <v>#REF!</v>
      </c>
      <c r="H11" s="302" t="e">
        <f>'%QQSea Adjust'!G6</f>
        <v>#REF!</v>
      </c>
      <c r="I11" s="302" t="e">
        <f>'%QQSea Adjust'!H6</f>
        <v>#REF!</v>
      </c>
      <c r="J11" s="302" t="e">
        <f>'%QQSea Adjust'!I6</f>
        <v>#REF!</v>
      </c>
      <c r="K11" s="302" t="e">
        <f>'%QQSea Adjust'!J6</f>
        <v>#REF!</v>
      </c>
      <c r="L11" s="302" t="e">
        <f>'%QQSea Adjust'!K6</f>
        <v>#REF!</v>
      </c>
      <c r="M11" s="312" t="e">
        <f>'%QQSea Adjust'!L6</f>
        <v>#REF!</v>
      </c>
      <c r="N11" s="312" t="e">
        <f>'%QQSea Adjust'!M6</f>
        <v>#REF!</v>
      </c>
      <c r="O11" s="312" t="e">
        <f>'%QQSea Adjust'!N6</f>
        <v>#REF!</v>
      </c>
      <c r="P11" s="312" t="e">
        <f>'%QQSea Adjust'!O6</f>
        <v>#REF!</v>
      </c>
      <c r="Q11" s="312" t="e">
        <f>'%QQSea Adjust'!P6</f>
        <v>#REF!</v>
      </c>
      <c r="R11" s="312" t="e">
        <f>'%QQSea Adjust'!Q6</f>
        <v>#REF!</v>
      </c>
      <c r="S11" s="312" t="e">
        <f>'%QQSea Adjust'!R6</f>
        <v>#REF!</v>
      </c>
      <c r="T11" s="312" t="e">
        <f>'%QQSea Adjust'!S6</f>
        <v>#REF!</v>
      </c>
      <c r="U11" s="312" t="e">
        <f>'%QQSea Adjust'!T6</f>
        <v>#REF!</v>
      </c>
      <c r="V11" s="312" t="e">
        <f>'%QQSea Adjust'!U6</f>
        <v>#REF!</v>
      </c>
      <c r="W11" s="312" t="e">
        <f>'%QQSea Adjust'!V6</f>
        <v>#REF!</v>
      </c>
      <c r="X11" s="334" t="e">
        <f>'%QQSea Adjust'!W6</f>
        <v>#REF!</v>
      </c>
      <c r="Y11" s="327" t="e">
        <f>'%QQSea Adjust'!X6</f>
        <v>#REF!</v>
      </c>
      <c r="Z11" s="50" t="e">
        <f>'%QQSea Adjust'!Y6</f>
        <v>#REF!</v>
      </c>
      <c r="AC11" s="58" t="e">
        <f>'T4'!AC11/'T4'!AC10*100-100</f>
        <v>#REF!</v>
      </c>
      <c r="AD11" s="58" t="e">
        <f>'T4'!AD11/'T4'!AD10*100-100</f>
        <v>#REF!</v>
      </c>
      <c r="AE11" s="58" t="e">
        <f>'T4'!AE11/'T4'!AE10*100-100</f>
        <v>#REF!</v>
      </c>
    </row>
    <row r="12" spans="2:32" ht="18.75" customHeight="1">
      <c r="B12" s="1"/>
      <c r="C12" s="305">
        <v>3</v>
      </c>
      <c r="D12" s="300" t="e">
        <f>'%QQSea Adjust'!C7</f>
        <v>#REF!</v>
      </c>
      <c r="E12" s="301" t="e">
        <f>'%QQSea Adjust'!D7</f>
        <v>#REF!</v>
      </c>
      <c r="F12" s="300" t="e">
        <f>'%QQSea Adjust'!E7</f>
        <v>#REF!</v>
      </c>
      <c r="G12" s="301" t="e">
        <f>'%QQSea Adjust'!F7</f>
        <v>#REF!</v>
      </c>
      <c r="H12" s="302" t="e">
        <f>'%QQSea Adjust'!G7</f>
        <v>#REF!</v>
      </c>
      <c r="I12" s="302" t="e">
        <f>'%QQSea Adjust'!H7</f>
        <v>#REF!</v>
      </c>
      <c r="J12" s="302" t="e">
        <f>'%QQSea Adjust'!I7</f>
        <v>#REF!</v>
      </c>
      <c r="K12" s="302" t="e">
        <f>'%QQSea Adjust'!J7</f>
        <v>#REF!</v>
      </c>
      <c r="L12" s="302" t="e">
        <f>'%QQSea Adjust'!K7</f>
        <v>#REF!</v>
      </c>
      <c r="M12" s="312" t="e">
        <f>'%QQSea Adjust'!L7</f>
        <v>#REF!</v>
      </c>
      <c r="N12" s="312" t="e">
        <f>'%QQSea Adjust'!M7</f>
        <v>#REF!</v>
      </c>
      <c r="O12" s="312" t="e">
        <f>'%QQSea Adjust'!N7</f>
        <v>#REF!</v>
      </c>
      <c r="P12" s="312" t="e">
        <f>'%QQSea Adjust'!O7</f>
        <v>#REF!</v>
      </c>
      <c r="Q12" s="312" t="e">
        <f>'%QQSea Adjust'!P7</f>
        <v>#REF!</v>
      </c>
      <c r="R12" s="312" t="e">
        <f>'%QQSea Adjust'!Q7</f>
        <v>#REF!</v>
      </c>
      <c r="S12" s="312" t="e">
        <f>'%QQSea Adjust'!R7</f>
        <v>#REF!</v>
      </c>
      <c r="T12" s="312" t="e">
        <f>'%QQSea Adjust'!S7</f>
        <v>#REF!</v>
      </c>
      <c r="U12" s="312" t="e">
        <f>'%QQSea Adjust'!T7</f>
        <v>#REF!</v>
      </c>
      <c r="V12" s="312" t="e">
        <f>'%QQSea Adjust'!U7</f>
        <v>#REF!</v>
      </c>
      <c r="W12" s="312" t="e">
        <f>'%QQSea Adjust'!V7</f>
        <v>#REF!</v>
      </c>
      <c r="X12" s="334" t="e">
        <f>'%QQSea Adjust'!W7</f>
        <v>#REF!</v>
      </c>
      <c r="Y12" s="327" t="e">
        <f>'%QQSea Adjust'!X7</f>
        <v>#REF!</v>
      </c>
      <c r="Z12" s="50" t="e">
        <f>'%QQSea Adjust'!Y7</f>
        <v>#REF!</v>
      </c>
      <c r="AC12" s="58" t="e">
        <f>'T4'!AC12/'T4'!AC11*100-100</f>
        <v>#REF!</v>
      </c>
      <c r="AD12" s="58" t="e">
        <f>'T4'!AD12/'T4'!AD11*100-100</f>
        <v>#REF!</v>
      </c>
      <c r="AE12" s="58" t="e">
        <f>'T4'!AE12/'T4'!AE11*100-100</f>
        <v>#REF!</v>
      </c>
    </row>
    <row r="13" spans="2:32" ht="18.75" customHeight="1">
      <c r="B13" s="1"/>
      <c r="C13" s="305">
        <v>4</v>
      </c>
      <c r="D13" s="300" t="e">
        <f>'%QQSea Adjust'!C8</f>
        <v>#REF!</v>
      </c>
      <c r="E13" s="301" t="e">
        <f>'%QQSea Adjust'!D8</f>
        <v>#REF!</v>
      </c>
      <c r="F13" s="300" t="e">
        <f>'%QQSea Adjust'!E8</f>
        <v>#REF!</v>
      </c>
      <c r="G13" s="301" t="e">
        <f>'%QQSea Adjust'!F8</f>
        <v>#REF!</v>
      </c>
      <c r="H13" s="302" t="e">
        <f>'%QQSea Adjust'!G8</f>
        <v>#REF!</v>
      </c>
      <c r="I13" s="302" t="e">
        <f>'%QQSea Adjust'!H8</f>
        <v>#REF!</v>
      </c>
      <c r="J13" s="302" t="e">
        <f>'%QQSea Adjust'!I8</f>
        <v>#REF!</v>
      </c>
      <c r="K13" s="302" t="e">
        <f>'%QQSea Adjust'!J8</f>
        <v>#REF!</v>
      </c>
      <c r="L13" s="302" t="e">
        <f>'%QQSea Adjust'!K8</f>
        <v>#REF!</v>
      </c>
      <c r="M13" s="312" t="e">
        <f>'%QQSea Adjust'!L8</f>
        <v>#REF!</v>
      </c>
      <c r="N13" s="312" t="e">
        <f>'%QQSea Adjust'!M8</f>
        <v>#REF!</v>
      </c>
      <c r="O13" s="312" t="e">
        <f>'%QQSea Adjust'!N8</f>
        <v>#REF!</v>
      </c>
      <c r="P13" s="312" t="e">
        <f>'%QQSea Adjust'!O8</f>
        <v>#REF!</v>
      </c>
      <c r="Q13" s="312" t="e">
        <f>'%QQSea Adjust'!P8</f>
        <v>#REF!</v>
      </c>
      <c r="R13" s="312" t="e">
        <f>'%QQSea Adjust'!Q8</f>
        <v>#REF!</v>
      </c>
      <c r="S13" s="312" t="e">
        <f>'%QQSea Adjust'!R8</f>
        <v>#REF!</v>
      </c>
      <c r="T13" s="312" t="e">
        <f>'%QQSea Adjust'!S8</f>
        <v>#REF!</v>
      </c>
      <c r="U13" s="312" t="e">
        <f>'%QQSea Adjust'!T8</f>
        <v>#REF!</v>
      </c>
      <c r="V13" s="312" t="e">
        <f>'%QQSea Adjust'!U8</f>
        <v>#REF!</v>
      </c>
      <c r="W13" s="312" t="e">
        <f>'%QQSea Adjust'!V8</f>
        <v>#REF!</v>
      </c>
      <c r="X13" s="334" t="e">
        <f>'%QQSea Adjust'!W8</f>
        <v>#REF!</v>
      </c>
      <c r="Y13" s="327" t="e">
        <f>'%QQSea Adjust'!X8</f>
        <v>#REF!</v>
      </c>
      <c r="Z13" s="50" t="e">
        <f>'%QQSea Adjust'!Y8</f>
        <v>#REF!</v>
      </c>
      <c r="AC13" s="58" t="e">
        <f>'T4'!AC13/'T4'!AC12*100-100</f>
        <v>#REF!</v>
      </c>
      <c r="AD13" s="58" t="e">
        <f>'T4'!AD13/'T4'!AD12*100-100</f>
        <v>#REF!</v>
      </c>
      <c r="AE13" s="58" t="e">
        <f>'T4'!AE13/'T4'!AE12*100-100</f>
        <v>#REF!</v>
      </c>
    </row>
    <row r="14" spans="2:32" ht="35.25" customHeight="1">
      <c r="B14" s="1">
        <v>2007</v>
      </c>
      <c r="C14" s="305">
        <v>1</v>
      </c>
      <c r="D14" s="300" t="e">
        <f>'%QQSea Adjust'!C9</f>
        <v>#REF!</v>
      </c>
      <c r="E14" s="301" t="e">
        <f>'%QQSea Adjust'!D9</f>
        <v>#REF!</v>
      </c>
      <c r="F14" s="300" t="e">
        <f>'%QQSea Adjust'!E9</f>
        <v>#REF!</v>
      </c>
      <c r="G14" s="301" t="e">
        <f>'%QQSea Adjust'!F9</f>
        <v>#REF!</v>
      </c>
      <c r="H14" s="302" t="e">
        <f>'%QQSea Adjust'!G9</f>
        <v>#REF!</v>
      </c>
      <c r="I14" s="302" t="e">
        <f>'%QQSea Adjust'!H9</f>
        <v>#REF!</v>
      </c>
      <c r="J14" s="302" t="e">
        <f>'%QQSea Adjust'!I9</f>
        <v>#REF!</v>
      </c>
      <c r="K14" s="302" t="e">
        <f>'%QQSea Adjust'!J9</f>
        <v>#REF!</v>
      </c>
      <c r="L14" s="302" t="e">
        <f>'%QQSea Adjust'!K9</f>
        <v>#REF!</v>
      </c>
      <c r="M14" s="312" t="e">
        <f>'%QQSea Adjust'!L9</f>
        <v>#REF!</v>
      </c>
      <c r="N14" s="312" t="e">
        <f>'%QQSea Adjust'!M9</f>
        <v>#REF!</v>
      </c>
      <c r="O14" s="312" t="e">
        <f>'%QQSea Adjust'!N9</f>
        <v>#REF!</v>
      </c>
      <c r="P14" s="312" t="e">
        <f>'%QQSea Adjust'!O9</f>
        <v>#REF!</v>
      </c>
      <c r="Q14" s="312" t="e">
        <f>'%QQSea Adjust'!P9</f>
        <v>#REF!</v>
      </c>
      <c r="R14" s="312" t="e">
        <f>'%QQSea Adjust'!Q9</f>
        <v>#REF!</v>
      </c>
      <c r="S14" s="312" t="e">
        <f>'%QQSea Adjust'!R9</f>
        <v>#REF!</v>
      </c>
      <c r="T14" s="312" t="e">
        <f>'%QQSea Adjust'!S9</f>
        <v>#REF!</v>
      </c>
      <c r="U14" s="312" t="e">
        <f>'%QQSea Adjust'!T9</f>
        <v>#REF!</v>
      </c>
      <c r="V14" s="312" t="e">
        <f>'%QQSea Adjust'!U9</f>
        <v>#REF!</v>
      </c>
      <c r="W14" s="312" t="e">
        <f>'%QQSea Adjust'!V9</f>
        <v>#REF!</v>
      </c>
      <c r="X14" s="334" t="e">
        <f>'%QQSea Adjust'!W9</f>
        <v>#REF!</v>
      </c>
      <c r="Y14" s="327" t="e">
        <f>'%QQSea Adjust'!X9</f>
        <v>#REF!</v>
      </c>
      <c r="Z14" s="50" t="e">
        <f>'%QQSea Adjust'!Y9</f>
        <v>#REF!</v>
      </c>
      <c r="AC14" s="58" t="e">
        <f>'T4'!AC14/'T4'!AC13*100-100</f>
        <v>#REF!</v>
      </c>
      <c r="AD14" s="58" t="e">
        <f>'T4'!AD14/'T4'!AD13*100-100</f>
        <v>#REF!</v>
      </c>
      <c r="AE14" s="58" t="e">
        <f>'T4'!AE14/'T4'!AE13*100-100</f>
        <v>#REF!</v>
      </c>
    </row>
    <row r="15" spans="2:32" ht="18.75" customHeight="1">
      <c r="B15" s="1"/>
      <c r="C15" s="305">
        <v>2</v>
      </c>
      <c r="D15" s="300" t="e">
        <f>'%QQSea Adjust'!C10</f>
        <v>#REF!</v>
      </c>
      <c r="E15" s="301" t="e">
        <f>'%QQSea Adjust'!D10</f>
        <v>#REF!</v>
      </c>
      <c r="F15" s="300" t="e">
        <f>'%QQSea Adjust'!E10</f>
        <v>#REF!</v>
      </c>
      <c r="G15" s="301" t="e">
        <f>'%QQSea Adjust'!F10</f>
        <v>#REF!</v>
      </c>
      <c r="H15" s="302" t="e">
        <f>'%QQSea Adjust'!G10</f>
        <v>#REF!</v>
      </c>
      <c r="I15" s="302" t="e">
        <f>'%QQSea Adjust'!H10</f>
        <v>#REF!</v>
      </c>
      <c r="J15" s="302" t="e">
        <f>'%QQSea Adjust'!I10</f>
        <v>#REF!</v>
      </c>
      <c r="K15" s="302" t="e">
        <f>'%QQSea Adjust'!J10</f>
        <v>#REF!</v>
      </c>
      <c r="L15" s="302" t="e">
        <f>'%QQSea Adjust'!K10</f>
        <v>#REF!</v>
      </c>
      <c r="M15" s="312" t="e">
        <f>'%QQSea Adjust'!L10</f>
        <v>#REF!</v>
      </c>
      <c r="N15" s="312" t="e">
        <f>'%QQSea Adjust'!M10</f>
        <v>#REF!</v>
      </c>
      <c r="O15" s="312" t="e">
        <f>'%QQSea Adjust'!N10</f>
        <v>#REF!</v>
      </c>
      <c r="P15" s="312" t="e">
        <f>'%QQSea Adjust'!O10</f>
        <v>#REF!</v>
      </c>
      <c r="Q15" s="312" t="e">
        <f>'%QQSea Adjust'!P10</f>
        <v>#REF!</v>
      </c>
      <c r="R15" s="312" t="e">
        <f>'%QQSea Adjust'!Q10</f>
        <v>#REF!</v>
      </c>
      <c r="S15" s="312" t="e">
        <f>'%QQSea Adjust'!R10</f>
        <v>#REF!</v>
      </c>
      <c r="T15" s="312" t="e">
        <f>'%QQSea Adjust'!S10</f>
        <v>#REF!</v>
      </c>
      <c r="U15" s="312" t="e">
        <f>'%QQSea Adjust'!T10</f>
        <v>#REF!</v>
      </c>
      <c r="V15" s="312" t="e">
        <f>'%QQSea Adjust'!U10</f>
        <v>#REF!</v>
      </c>
      <c r="W15" s="312" t="e">
        <f>'%QQSea Adjust'!V10</f>
        <v>#REF!</v>
      </c>
      <c r="X15" s="334" t="e">
        <f>'%QQSea Adjust'!W10</f>
        <v>#REF!</v>
      </c>
      <c r="Y15" s="327" t="e">
        <f>'%QQSea Adjust'!X10</f>
        <v>#REF!</v>
      </c>
      <c r="Z15" s="50" t="e">
        <f>'%QQSea Adjust'!Y10</f>
        <v>#REF!</v>
      </c>
      <c r="AC15" s="58" t="e">
        <f>'T4'!AC15/'T4'!AC14*100-100</f>
        <v>#REF!</v>
      </c>
      <c r="AD15" s="58" t="e">
        <f>'T4'!AD15/'T4'!AD14*100-100</f>
        <v>#REF!</v>
      </c>
      <c r="AE15" s="58" t="e">
        <f>'T4'!AE15/'T4'!AE14*100-100</f>
        <v>#REF!</v>
      </c>
    </row>
    <row r="16" spans="2:32" ht="18.75" customHeight="1">
      <c r="B16" s="1"/>
      <c r="C16" s="305">
        <v>3</v>
      </c>
      <c r="D16" s="300" t="e">
        <f>'%QQSea Adjust'!C11</f>
        <v>#REF!</v>
      </c>
      <c r="E16" s="301" t="e">
        <f>'%QQSea Adjust'!D11</f>
        <v>#REF!</v>
      </c>
      <c r="F16" s="300" t="e">
        <f>'%QQSea Adjust'!E11</f>
        <v>#REF!</v>
      </c>
      <c r="G16" s="301" t="e">
        <f>'%QQSea Adjust'!F11</f>
        <v>#REF!</v>
      </c>
      <c r="H16" s="302" t="e">
        <f>'%QQSea Adjust'!G11</f>
        <v>#REF!</v>
      </c>
      <c r="I16" s="302" t="e">
        <f>'%QQSea Adjust'!H11</f>
        <v>#REF!</v>
      </c>
      <c r="J16" s="302" t="e">
        <f>'%QQSea Adjust'!I11</f>
        <v>#REF!</v>
      </c>
      <c r="K16" s="302" t="e">
        <f>'%QQSea Adjust'!J11</f>
        <v>#REF!</v>
      </c>
      <c r="L16" s="302" t="e">
        <f>'%QQSea Adjust'!K11</f>
        <v>#REF!</v>
      </c>
      <c r="M16" s="312" t="e">
        <f>'%QQSea Adjust'!L11</f>
        <v>#REF!</v>
      </c>
      <c r="N16" s="312" t="e">
        <f>'%QQSea Adjust'!M11</f>
        <v>#REF!</v>
      </c>
      <c r="O16" s="312" t="e">
        <f>'%QQSea Adjust'!N11</f>
        <v>#REF!</v>
      </c>
      <c r="P16" s="312" t="e">
        <f>'%QQSea Adjust'!O11</f>
        <v>#REF!</v>
      </c>
      <c r="Q16" s="312" t="e">
        <f>'%QQSea Adjust'!P11</f>
        <v>#REF!</v>
      </c>
      <c r="R16" s="312" t="e">
        <f>'%QQSea Adjust'!Q11</f>
        <v>#REF!</v>
      </c>
      <c r="S16" s="312" t="e">
        <f>'%QQSea Adjust'!R11</f>
        <v>#REF!</v>
      </c>
      <c r="T16" s="312" t="e">
        <f>'%QQSea Adjust'!S11</f>
        <v>#REF!</v>
      </c>
      <c r="U16" s="312" t="e">
        <f>'%QQSea Adjust'!T11</f>
        <v>#REF!</v>
      </c>
      <c r="V16" s="312" t="e">
        <f>'%QQSea Adjust'!U11</f>
        <v>#REF!</v>
      </c>
      <c r="W16" s="312" t="e">
        <f>'%QQSea Adjust'!V11</f>
        <v>#REF!</v>
      </c>
      <c r="X16" s="334" t="e">
        <f>'%QQSea Adjust'!W11</f>
        <v>#REF!</v>
      </c>
      <c r="Y16" s="327" t="e">
        <f>'%QQSea Adjust'!X11</f>
        <v>#REF!</v>
      </c>
      <c r="Z16" s="50" t="e">
        <f>'%QQSea Adjust'!Y11</f>
        <v>#REF!</v>
      </c>
      <c r="AC16" s="58" t="e">
        <f>'T4'!AC16/'T4'!AC15*100-100</f>
        <v>#REF!</v>
      </c>
      <c r="AD16" s="58" t="e">
        <f>'T4'!AD16/'T4'!AD15*100-100</f>
        <v>#REF!</v>
      </c>
      <c r="AE16" s="58" t="e">
        <f>'T4'!AE16/'T4'!AE15*100-100</f>
        <v>#REF!</v>
      </c>
    </row>
    <row r="17" spans="2:31" ht="18.75" customHeight="1">
      <c r="B17" s="1"/>
      <c r="C17" s="305">
        <v>4</v>
      </c>
      <c r="D17" s="300" t="e">
        <f>'%QQSea Adjust'!C12</f>
        <v>#REF!</v>
      </c>
      <c r="E17" s="301" t="e">
        <f>'%QQSea Adjust'!D12</f>
        <v>#REF!</v>
      </c>
      <c r="F17" s="300" t="e">
        <f>'%QQSea Adjust'!E12</f>
        <v>#REF!</v>
      </c>
      <c r="G17" s="301" t="e">
        <f>'%QQSea Adjust'!F12</f>
        <v>#REF!</v>
      </c>
      <c r="H17" s="302" t="e">
        <f>'%QQSea Adjust'!G12</f>
        <v>#REF!</v>
      </c>
      <c r="I17" s="302" t="e">
        <f>'%QQSea Adjust'!H12</f>
        <v>#REF!</v>
      </c>
      <c r="J17" s="302" t="e">
        <f>'%QQSea Adjust'!I12</f>
        <v>#REF!</v>
      </c>
      <c r="K17" s="302" t="e">
        <f>'%QQSea Adjust'!J12</f>
        <v>#REF!</v>
      </c>
      <c r="L17" s="302" t="e">
        <f>'%QQSea Adjust'!K12</f>
        <v>#REF!</v>
      </c>
      <c r="M17" s="312" t="e">
        <f>'%QQSea Adjust'!L12</f>
        <v>#REF!</v>
      </c>
      <c r="N17" s="312" t="e">
        <f>'%QQSea Adjust'!M12</f>
        <v>#REF!</v>
      </c>
      <c r="O17" s="312" t="e">
        <f>'%QQSea Adjust'!N12</f>
        <v>#REF!</v>
      </c>
      <c r="P17" s="312" t="e">
        <f>'%QQSea Adjust'!O12</f>
        <v>#REF!</v>
      </c>
      <c r="Q17" s="312" t="e">
        <f>'%QQSea Adjust'!P12</f>
        <v>#REF!</v>
      </c>
      <c r="R17" s="312" t="e">
        <f>'%QQSea Adjust'!Q12</f>
        <v>#REF!</v>
      </c>
      <c r="S17" s="312" t="e">
        <f>'%QQSea Adjust'!R12</f>
        <v>#REF!</v>
      </c>
      <c r="T17" s="312" t="e">
        <f>'%QQSea Adjust'!S12</f>
        <v>#REF!</v>
      </c>
      <c r="U17" s="312" t="e">
        <f>'%QQSea Adjust'!T12</f>
        <v>#REF!</v>
      </c>
      <c r="V17" s="312" t="e">
        <f>'%QQSea Adjust'!U12</f>
        <v>#REF!</v>
      </c>
      <c r="W17" s="312" t="e">
        <f>'%QQSea Adjust'!V12</f>
        <v>#REF!</v>
      </c>
      <c r="X17" s="334" t="e">
        <f>'%QQSea Adjust'!W12</f>
        <v>#REF!</v>
      </c>
      <c r="Y17" s="327" t="e">
        <f>'%QQSea Adjust'!X12</f>
        <v>#REF!</v>
      </c>
      <c r="Z17" s="50" t="e">
        <f>'%QQSea Adjust'!Y12</f>
        <v>#REF!</v>
      </c>
      <c r="AC17" s="58" t="e">
        <f>'T4'!AC17/'T4'!AC16*100-100</f>
        <v>#REF!</v>
      </c>
      <c r="AD17" s="58" t="e">
        <f>'T4'!AD17/'T4'!AD16*100-100</f>
        <v>#REF!</v>
      </c>
      <c r="AE17" s="58" t="e">
        <f>'T4'!AE17/'T4'!AE16*100-100</f>
        <v>#REF!</v>
      </c>
    </row>
    <row r="18" spans="2:31" ht="30" customHeight="1">
      <c r="B18" s="1">
        <v>2008</v>
      </c>
      <c r="C18" s="305">
        <v>1</v>
      </c>
      <c r="D18" s="300" t="e">
        <f>'%QQSea Adjust'!C13</f>
        <v>#REF!</v>
      </c>
      <c r="E18" s="301" t="e">
        <f>'%QQSea Adjust'!D13</f>
        <v>#REF!</v>
      </c>
      <c r="F18" s="300" t="e">
        <f>'%QQSea Adjust'!E13</f>
        <v>#REF!</v>
      </c>
      <c r="G18" s="301" t="e">
        <f>'%QQSea Adjust'!F13</f>
        <v>#REF!</v>
      </c>
      <c r="H18" s="302" t="e">
        <f>'%QQSea Adjust'!G13</f>
        <v>#REF!</v>
      </c>
      <c r="I18" s="302" t="e">
        <f>'%QQSea Adjust'!H13</f>
        <v>#REF!</v>
      </c>
      <c r="J18" s="302" t="e">
        <f>'%QQSea Adjust'!I13</f>
        <v>#REF!</v>
      </c>
      <c r="K18" s="302" t="e">
        <f>'%QQSea Adjust'!J13</f>
        <v>#REF!</v>
      </c>
      <c r="L18" s="302" t="e">
        <f>'%QQSea Adjust'!K13</f>
        <v>#REF!</v>
      </c>
      <c r="M18" s="312" t="e">
        <f>'%QQSea Adjust'!L13</f>
        <v>#REF!</v>
      </c>
      <c r="N18" s="312" t="e">
        <f>'%QQSea Adjust'!M13</f>
        <v>#REF!</v>
      </c>
      <c r="O18" s="312" t="e">
        <f>'%QQSea Adjust'!N13</f>
        <v>#REF!</v>
      </c>
      <c r="P18" s="312" t="e">
        <f>'%QQSea Adjust'!O13</f>
        <v>#REF!</v>
      </c>
      <c r="Q18" s="312" t="e">
        <f>'%QQSea Adjust'!P13</f>
        <v>#REF!</v>
      </c>
      <c r="R18" s="312" t="e">
        <f>'%QQSea Adjust'!Q13</f>
        <v>#REF!</v>
      </c>
      <c r="S18" s="312" t="e">
        <f>'%QQSea Adjust'!R13</f>
        <v>#REF!</v>
      </c>
      <c r="T18" s="312" t="e">
        <f>'%QQSea Adjust'!S13</f>
        <v>#REF!</v>
      </c>
      <c r="U18" s="312" t="e">
        <f>'%QQSea Adjust'!T13</f>
        <v>#REF!</v>
      </c>
      <c r="V18" s="312" t="e">
        <f>'%QQSea Adjust'!U13</f>
        <v>#REF!</v>
      </c>
      <c r="W18" s="312" t="e">
        <f>'%QQSea Adjust'!V13</f>
        <v>#REF!</v>
      </c>
      <c r="X18" s="334" t="e">
        <f>'%QQSea Adjust'!W13</f>
        <v>#REF!</v>
      </c>
      <c r="Y18" s="327" t="e">
        <f>'%QQSea Adjust'!X13</f>
        <v>#REF!</v>
      </c>
      <c r="Z18" s="50" t="e">
        <f>'%QQSea Adjust'!Y13</f>
        <v>#REF!</v>
      </c>
      <c r="AC18" s="58" t="e">
        <f>'T4'!AC18/'T4'!AC17*100-100</f>
        <v>#REF!</v>
      </c>
      <c r="AD18" s="58" t="e">
        <f>'T4'!AD18/'T4'!AD17*100-100</f>
        <v>#REF!</v>
      </c>
      <c r="AE18" s="58" t="e">
        <f>'T4'!AE18/'T4'!AE17*100-100</f>
        <v>#REF!</v>
      </c>
    </row>
    <row r="19" spans="2:31" ht="18.75" customHeight="1">
      <c r="B19" s="1"/>
      <c r="C19" s="305">
        <v>2</v>
      </c>
      <c r="D19" s="300" t="e">
        <f>'%QQSea Adjust'!C14</f>
        <v>#REF!</v>
      </c>
      <c r="E19" s="301" t="e">
        <f>'%QQSea Adjust'!D14</f>
        <v>#REF!</v>
      </c>
      <c r="F19" s="300" t="e">
        <f>'%QQSea Adjust'!E14</f>
        <v>#REF!</v>
      </c>
      <c r="G19" s="301" t="e">
        <f>'%QQSea Adjust'!F14</f>
        <v>#REF!</v>
      </c>
      <c r="H19" s="302" t="e">
        <f>'%QQSea Adjust'!G14</f>
        <v>#REF!</v>
      </c>
      <c r="I19" s="302" t="e">
        <f>'%QQSea Adjust'!H14</f>
        <v>#REF!</v>
      </c>
      <c r="J19" s="302" t="e">
        <f>'%QQSea Adjust'!I14</f>
        <v>#REF!</v>
      </c>
      <c r="K19" s="302" t="e">
        <f>'%QQSea Adjust'!J14</f>
        <v>#REF!</v>
      </c>
      <c r="L19" s="302" t="e">
        <f>'%QQSea Adjust'!K14</f>
        <v>#REF!</v>
      </c>
      <c r="M19" s="312" t="e">
        <f>'%QQSea Adjust'!L14</f>
        <v>#REF!</v>
      </c>
      <c r="N19" s="312" t="e">
        <f>'%QQSea Adjust'!M14</f>
        <v>#REF!</v>
      </c>
      <c r="O19" s="312" t="e">
        <f>'%QQSea Adjust'!N14</f>
        <v>#REF!</v>
      </c>
      <c r="P19" s="312" t="e">
        <f>'%QQSea Adjust'!O14</f>
        <v>#REF!</v>
      </c>
      <c r="Q19" s="312" t="e">
        <f>'%QQSea Adjust'!P14</f>
        <v>#REF!</v>
      </c>
      <c r="R19" s="312" t="e">
        <f>'%QQSea Adjust'!Q14</f>
        <v>#REF!</v>
      </c>
      <c r="S19" s="312" t="e">
        <f>'%QQSea Adjust'!R14</f>
        <v>#REF!</v>
      </c>
      <c r="T19" s="312" t="e">
        <f>'%QQSea Adjust'!S14</f>
        <v>#REF!</v>
      </c>
      <c r="U19" s="312" t="e">
        <f>'%QQSea Adjust'!T14</f>
        <v>#REF!</v>
      </c>
      <c r="V19" s="312" t="e">
        <f>'%QQSea Adjust'!U14</f>
        <v>#REF!</v>
      </c>
      <c r="W19" s="312" t="e">
        <f>'%QQSea Adjust'!V14</f>
        <v>#REF!</v>
      </c>
      <c r="X19" s="334" t="e">
        <f>'%QQSea Adjust'!W14</f>
        <v>#REF!</v>
      </c>
      <c r="Y19" s="327" t="e">
        <f>'%QQSea Adjust'!X14</f>
        <v>#REF!</v>
      </c>
      <c r="Z19" s="50" t="e">
        <f>'%QQSea Adjust'!Y14</f>
        <v>#REF!</v>
      </c>
      <c r="AC19" s="58" t="e">
        <f>'T4'!AC19/'T4'!AC18*100-100</f>
        <v>#REF!</v>
      </c>
      <c r="AD19" s="58" t="e">
        <f>'T4'!AD19/'T4'!AD18*100-100</f>
        <v>#REF!</v>
      </c>
      <c r="AE19" s="58" t="e">
        <f>'T4'!AE19/'T4'!AE18*100-100</f>
        <v>#REF!</v>
      </c>
    </row>
    <row r="20" spans="2:31" ht="18.75" customHeight="1">
      <c r="B20" s="1"/>
      <c r="C20" s="305">
        <v>3</v>
      </c>
      <c r="D20" s="300" t="e">
        <f>'%QQSea Adjust'!C15</f>
        <v>#REF!</v>
      </c>
      <c r="E20" s="301" t="e">
        <f>'%QQSea Adjust'!D15</f>
        <v>#REF!</v>
      </c>
      <c r="F20" s="300" t="e">
        <f>'%QQSea Adjust'!E15</f>
        <v>#REF!</v>
      </c>
      <c r="G20" s="301" t="e">
        <f>'%QQSea Adjust'!F15</f>
        <v>#REF!</v>
      </c>
      <c r="H20" s="302" t="e">
        <f>'%QQSea Adjust'!G15</f>
        <v>#REF!</v>
      </c>
      <c r="I20" s="302" t="e">
        <f>'%QQSea Adjust'!H15</f>
        <v>#REF!</v>
      </c>
      <c r="J20" s="302" t="e">
        <f>'%QQSea Adjust'!I15</f>
        <v>#REF!</v>
      </c>
      <c r="K20" s="302" t="e">
        <f>'%QQSea Adjust'!J15</f>
        <v>#REF!</v>
      </c>
      <c r="L20" s="302" t="e">
        <f>'%QQSea Adjust'!K15</f>
        <v>#REF!</v>
      </c>
      <c r="M20" s="312" t="e">
        <f>'%QQSea Adjust'!L15</f>
        <v>#REF!</v>
      </c>
      <c r="N20" s="312" t="e">
        <f>'%QQSea Adjust'!M15</f>
        <v>#REF!</v>
      </c>
      <c r="O20" s="312" t="e">
        <f>'%QQSea Adjust'!N15</f>
        <v>#REF!</v>
      </c>
      <c r="P20" s="312" t="e">
        <f>'%QQSea Adjust'!O15</f>
        <v>#REF!</v>
      </c>
      <c r="Q20" s="312" t="e">
        <f>'%QQSea Adjust'!P15</f>
        <v>#REF!</v>
      </c>
      <c r="R20" s="312" t="e">
        <f>'%QQSea Adjust'!Q15</f>
        <v>#REF!</v>
      </c>
      <c r="S20" s="312" t="e">
        <f>'%QQSea Adjust'!R15</f>
        <v>#REF!</v>
      </c>
      <c r="T20" s="312" t="e">
        <f>'%QQSea Adjust'!S15</f>
        <v>#REF!</v>
      </c>
      <c r="U20" s="312" t="e">
        <f>'%QQSea Adjust'!T15</f>
        <v>#REF!</v>
      </c>
      <c r="V20" s="312" t="e">
        <f>'%QQSea Adjust'!U15</f>
        <v>#REF!</v>
      </c>
      <c r="W20" s="312" t="e">
        <f>'%QQSea Adjust'!V15</f>
        <v>#REF!</v>
      </c>
      <c r="X20" s="334" t="e">
        <f>'%QQSea Adjust'!W15</f>
        <v>#REF!</v>
      </c>
      <c r="Y20" s="327" t="e">
        <f>'%QQSea Adjust'!X15</f>
        <v>#REF!</v>
      </c>
      <c r="Z20" s="50" t="e">
        <f>'%QQSea Adjust'!Y15</f>
        <v>#REF!</v>
      </c>
      <c r="AC20" s="58" t="e">
        <f>'T4'!AC20/'T4'!AC19*100-100</f>
        <v>#REF!</v>
      </c>
      <c r="AD20" s="58" t="e">
        <f>'T4'!AD20/'T4'!AD19*100-100</f>
        <v>#REF!</v>
      </c>
      <c r="AE20" s="58" t="e">
        <f>'T4'!AE20/'T4'!AE19*100-100</f>
        <v>#REF!</v>
      </c>
    </row>
    <row r="21" spans="2:31" ht="18.75" customHeight="1">
      <c r="B21" s="1"/>
      <c r="C21" s="305">
        <v>4</v>
      </c>
      <c r="D21" s="300" t="e">
        <f>'%QQSea Adjust'!C16</f>
        <v>#REF!</v>
      </c>
      <c r="E21" s="301" t="e">
        <f>'%QQSea Adjust'!D16</f>
        <v>#REF!</v>
      </c>
      <c r="F21" s="300" t="e">
        <f>'%QQSea Adjust'!E16</f>
        <v>#REF!</v>
      </c>
      <c r="G21" s="301" t="e">
        <f>'%QQSea Adjust'!F16</f>
        <v>#REF!</v>
      </c>
      <c r="H21" s="302" t="e">
        <f>'%QQSea Adjust'!G16</f>
        <v>#REF!</v>
      </c>
      <c r="I21" s="302" t="e">
        <f>'%QQSea Adjust'!H16</f>
        <v>#REF!</v>
      </c>
      <c r="J21" s="302" t="e">
        <f>'%QQSea Adjust'!I16</f>
        <v>#REF!</v>
      </c>
      <c r="K21" s="302" t="e">
        <f>'%QQSea Adjust'!J16</f>
        <v>#REF!</v>
      </c>
      <c r="L21" s="302" t="e">
        <f>'%QQSea Adjust'!K16</f>
        <v>#REF!</v>
      </c>
      <c r="M21" s="312" t="e">
        <f>'%QQSea Adjust'!L16</f>
        <v>#REF!</v>
      </c>
      <c r="N21" s="312" t="e">
        <f>'%QQSea Adjust'!M16</f>
        <v>#REF!</v>
      </c>
      <c r="O21" s="312" t="e">
        <f>'%QQSea Adjust'!N16</f>
        <v>#REF!</v>
      </c>
      <c r="P21" s="312" t="e">
        <f>'%QQSea Adjust'!O16</f>
        <v>#REF!</v>
      </c>
      <c r="Q21" s="312" t="e">
        <f>'%QQSea Adjust'!P16</f>
        <v>#REF!</v>
      </c>
      <c r="R21" s="312" t="e">
        <f>'%QQSea Adjust'!Q16</f>
        <v>#REF!</v>
      </c>
      <c r="S21" s="312" t="e">
        <f>'%QQSea Adjust'!R16</f>
        <v>#REF!</v>
      </c>
      <c r="T21" s="312" t="e">
        <f>'%QQSea Adjust'!S16</f>
        <v>#REF!</v>
      </c>
      <c r="U21" s="312" t="e">
        <f>'%QQSea Adjust'!T16</f>
        <v>#REF!</v>
      </c>
      <c r="V21" s="312" t="e">
        <f>'%QQSea Adjust'!U16</f>
        <v>#REF!</v>
      </c>
      <c r="W21" s="312" t="e">
        <f>'%QQSea Adjust'!V16</f>
        <v>#REF!</v>
      </c>
      <c r="X21" s="334" t="e">
        <f>'%QQSea Adjust'!W16</f>
        <v>#REF!</v>
      </c>
      <c r="Y21" s="327" t="e">
        <f>'%QQSea Adjust'!X16</f>
        <v>#REF!</v>
      </c>
      <c r="Z21" s="50" t="e">
        <f>'%QQSea Adjust'!Y16</f>
        <v>#REF!</v>
      </c>
      <c r="AC21" s="58" t="e">
        <f>'T4'!AC21/'T4'!AC20*100-100</f>
        <v>#REF!</v>
      </c>
      <c r="AD21" s="58" t="e">
        <f>'T4'!AD21/'T4'!AD20*100-100</f>
        <v>#REF!</v>
      </c>
      <c r="AE21" s="58" t="e">
        <f>'T4'!AE21/'T4'!AE20*100-100</f>
        <v>#REF!</v>
      </c>
    </row>
    <row r="22" spans="2:31" ht="30" customHeight="1">
      <c r="B22" s="1">
        <v>2009</v>
      </c>
      <c r="C22" s="305">
        <v>1</v>
      </c>
      <c r="D22" s="300" t="e">
        <f>'%QQSea Adjust'!C17</f>
        <v>#REF!</v>
      </c>
      <c r="E22" s="301" t="e">
        <f>'%QQSea Adjust'!D17</f>
        <v>#REF!</v>
      </c>
      <c r="F22" s="300" t="e">
        <f>'%QQSea Adjust'!E17</f>
        <v>#REF!</v>
      </c>
      <c r="G22" s="301" t="e">
        <f>'%QQSea Adjust'!F17</f>
        <v>#REF!</v>
      </c>
      <c r="H22" s="302" t="e">
        <f>'%QQSea Adjust'!G17</f>
        <v>#REF!</v>
      </c>
      <c r="I22" s="302" t="e">
        <f>'%QQSea Adjust'!H17</f>
        <v>#REF!</v>
      </c>
      <c r="J22" s="302" t="e">
        <f>'%QQSea Adjust'!I17</f>
        <v>#REF!</v>
      </c>
      <c r="K22" s="302" t="e">
        <f>'%QQSea Adjust'!J17</f>
        <v>#REF!</v>
      </c>
      <c r="L22" s="302" t="e">
        <f>'%QQSea Adjust'!K17</f>
        <v>#REF!</v>
      </c>
      <c r="M22" s="312" t="e">
        <f>'%QQSea Adjust'!L17</f>
        <v>#REF!</v>
      </c>
      <c r="N22" s="312" t="e">
        <f>'%QQSea Adjust'!M17</f>
        <v>#REF!</v>
      </c>
      <c r="O22" s="312" t="e">
        <f>'%QQSea Adjust'!N17</f>
        <v>#REF!</v>
      </c>
      <c r="P22" s="312" t="e">
        <f>'%QQSea Adjust'!O17</f>
        <v>#REF!</v>
      </c>
      <c r="Q22" s="312" t="e">
        <f>'%QQSea Adjust'!P17</f>
        <v>#REF!</v>
      </c>
      <c r="R22" s="312" t="e">
        <f>'%QQSea Adjust'!Q17</f>
        <v>#REF!</v>
      </c>
      <c r="S22" s="312" t="e">
        <f>'%QQSea Adjust'!R17</f>
        <v>#REF!</v>
      </c>
      <c r="T22" s="312" t="e">
        <f>'%QQSea Adjust'!S17</f>
        <v>#REF!</v>
      </c>
      <c r="U22" s="312" t="e">
        <f>'%QQSea Adjust'!T17</f>
        <v>#REF!</v>
      </c>
      <c r="V22" s="312" t="e">
        <f>'%QQSea Adjust'!U17</f>
        <v>#REF!</v>
      </c>
      <c r="W22" s="312" t="e">
        <f>'%QQSea Adjust'!V17</f>
        <v>#REF!</v>
      </c>
      <c r="X22" s="334" t="e">
        <f>'%QQSea Adjust'!W17</f>
        <v>#REF!</v>
      </c>
      <c r="Y22" s="327" t="e">
        <f>'%QQSea Adjust'!X17</f>
        <v>#REF!</v>
      </c>
      <c r="Z22" s="50" t="e">
        <f>'%QQSea Adjust'!Y17</f>
        <v>#REF!</v>
      </c>
      <c r="AC22" s="58" t="e">
        <f>'T4'!AC22/'T4'!AC21*100-100</f>
        <v>#REF!</v>
      </c>
      <c r="AD22" s="58" t="e">
        <f>'T4'!AD22/'T4'!AD21*100-100</f>
        <v>#REF!</v>
      </c>
      <c r="AE22" s="58" t="e">
        <f>'T4'!AE22/'T4'!AE21*100-100</f>
        <v>#REF!</v>
      </c>
    </row>
    <row r="23" spans="2:31" ht="18.75" customHeight="1">
      <c r="B23" s="1"/>
      <c r="C23" s="305">
        <v>2</v>
      </c>
      <c r="D23" s="300" t="e">
        <f>'%QQSea Adjust'!C18</f>
        <v>#REF!</v>
      </c>
      <c r="E23" s="301" t="e">
        <f>'%QQSea Adjust'!D18</f>
        <v>#REF!</v>
      </c>
      <c r="F23" s="300" t="e">
        <f>'%QQSea Adjust'!E18</f>
        <v>#REF!</v>
      </c>
      <c r="G23" s="301" t="e">
        <f>'%QQSea Adjust'!F18</f>
        <v>#REF!</v>
      </c>
      <c r="H23" s="302" t="e">
        <f>'%QQSea Adjust'!G18</f>
        <v>#REF!</v>
      </c>
      <c r="I23" s="302" t="e">
        <f>'%QQSea Adjust'!H18</f>
        <v>#REF!</v>
      </c>
      <c r="J23" s="302" t="e">
        <f>'%QQSea Adjust'!I18</f>
        <v>#REF!</v>
      </c>
      <c r="K23" s="302" t="e">
        <f>'%QQSea Adjust'!J18</f>
        <v>#REF!</v>
      </c>
      <c r="L23" s="302" t="e">
        <f>'%QQSea Adjust'!K18</f>
        <v>#REF!</v>
      </c>
      <c r="M23" s="312" t="e">
        <f>'%QQSea Adjust'!L18</f>
        <v>#REF!</v>
      </c>
      <c r="N23" s="312" t="e">
        <f>'%QQSea Adjust'!M18</f>
        <v>#REF!</v>
      </c>
      <c r="O23" s="312" t="e">
        <f>'%QQSea Adjust'!N18</f>
        <v>#REF!</v>
      </c>
      <c r="P23" s="312" t="e">
        <f>'%QQSea Adjust'!O18</f>
        <v>#REF!</v>
      </c>
      <c r="Q23" s="312" t="e">
        <f>'%QQSea Adjust'!P18</f>
        <v>#REF!</v>
      </c>
      <c r="R23" s="312" t="e">
        <f>'%QQSea Adjust'!Q18</f>
        <v>#REF!</v>
      </c>
      <c r="S23" s="312" t="e">
        <f>'%QQSea Adjust'!R18</f>
        <v>#REF!</v>
      </c>
      <c r="T23" s="312" t="e">
        <f>'%QQSea Adjust'!S18</f>
        <v>#REF!</v>
      </c>
      <c r="U23" s="312" t="e">
        <f>'%QQSea Adjust'!T18</f>
        <v>#REF!</v>
      </c>
      <c r="V23" s="312" t="e">
        <f>'%QQSea Adjust'!U18</f>
        <v>#REF!</v>
      </c>
      <c r="W23" s="312" t="e">
        <f>'%QQSea Adjust'!V18</f>
        <v>#REF!</v>
      </c>
      <c r="X23" s="334" t="e">
        <f>'%QQSea Adjust'!W18</f>
        <v>#REF!</v>
      </c>
      <c r="Y23" s="327" t="e">
        <f>'%QQSea Adjust'!X18</f>
        <v>#REF!</v>
      </c>
      <c r="Z23" s="50" t="e">
        <f>'%QQSea Adjust'!Y18</f>
        <v>#REF!</v>
      </c>
      <c r="AC23" s="58" t="e">
        <f>'T4'!AC23/'T4'!AC22*100-100</f>
        <v>#REF!</v>
      </c>
      <c r="AD23" s="58" t="e">
        <f>'T4'!AD23/'T4'!AD22*100-100</f>
        <v>#REF!</v>
      </c>
      <c r="AE23" s="58" t="e">
        <f>'T4'!AE23/'T4'!AE22*100-100</f>
        <v>#REF!</v>
      </c>
    </row>
    <row r="24" spans="2:31" ht="18.75" customHeight="1">
      <c r="B24" s="1"/>
      <c r="C24" s="305">
        <v>3</v>
      </c>
      <c r="D24" s="300" t="e">
        <f>'%QQSea Adjust'!C19</f>
        <v>#REF!</v>
      </c>
      <c r="E24" s="301" t="e">
        <f>'%QQSea Adjust'!D19</f>
        <v>#REF!</v>
      </c>
      <c r="F24" s="300" t="e">
        <f>'%QQSea Adjust'!E19</f>
        <v>#REF!</v>
      </c>
      <c r="G24" s="301" t="e">
        <f>'%QQSea Adjust'!F19</f>
        <v>#REF!</v>
      </c>
      <c r="H24" s="302" t="e">
        <f>'%QQSea Adjust'!G19</f>
        <v>#REF!</v>
      </c>
      <c r="I24" s="302" t="e">
        <f>'%QQSea Adjust'!H19</f>
        <v>#REF!</v>
      </c>
      <c r="J24" s="302" t="e">
        <f>'%QQSea Adjust'!I19</f>
        <v>#REF!</v>
      </c>
      <c r="K24" s="302" t="e">
        <f>'%QQSea Adjust'!J19</f>
        <v>#REF!</v>
      </c>
      <c r="L24" s="302" t="e">
        <f>'%QQSea Adjust'!K19</f>
        <v>#REF!</v>
      </c>
      <c r="M24" s="312" t="e">
        <f>'%QQSea Adjust'!L19</f>
        <v>#REF!</v>
      </c>
      <c r="N24" s="312" t="e">
        <f>'%QQSea Adjust'!M19</f>
        <v>#REF!</v>
      </c>
      <c r="O24" s="312" t="e">
        <f>'%QQSea Adjust'!N19</f>
        <v>#REF!</v>
      </c>
      <c r="P24" s="312" t="e">
        <f>'%QQSea Adjust'!O19</f>
        <v>#REF!</v>
      </c>
      <c r="Q24" s="312" t="e">
        <f>'%QQSea Adjust'!P19</f>
        <v>#REF!</v>
      </c>
      <c r="R24" s="312" t="e">
        <f>'%QQSea Adjust'!Q19</f>
        <v>#REF!</v>
      </c>
      <c r="S24" s="312" t="e">
        <f>'%QQSea Adjust'!R19</f>
        <v>#REF!</v>
      </c>
      <c r="T24" s="312" t="e">
        <f>'%QQSea Adjust'!S19</f>
        <v>#REF!</v>
      </c>
      <c r="U24" s="312" t="e">
        <f>'%QQSea Adjust'!T19</f>
        <v>#REF!</v>
      </c>
      <c r="V24" s="312" t="e">
        <f>'%QQSea Adjust'!U19</f>
        <v>#REF!</v>
      </c>
      <c r="W24" s="312" t="e">
        <f>'%QQSea Adjust'!V19</f>
        <v>#REF!</v>
      </c>
      <c r="X24" s="334" t="e">
        <f>'%QQSea Adjust'!W19</f>
        <v>#REF!</v>
      </c>
      <c r="Y24" s="327" t="e">
        <f>'%QQSea Adjust'!X19</f>
        <v>#REF!</v>
      </c>
      <c r="Z24" s="50" t="e">
        <f>'%QQSea Adjust'!Y19</f>
        <v>#REF!</v>
      </c>
      <c r="AC24" s="58" t="e">
        <f>'T4'!AC24/'T4'!AC23*100-100</f>
        <v>#REF!</v>
      </c>
      <c r="AD24" s="58" t="e">
        <f>'T4'!AD24/'T4'!AD23*100-100</f>
        <v>#REF!</v>
      </c>
      <c r="AE24" s="58" t="e">
        <f>'T4'!AE24/'T4'!AE23*100-100</f>
        <v>#REF!</v>
      </c>
    </row>
    <row r="25" spans="2:31" ht="18.75" customHeight="1">
      <c r="B25" s="1"/>
      <c r="C25" s="305">
        <v>4</v>
      </c>
      <c r="D25" s="300" t="e">
        <f>'%QQSea Adjust'!C20</f>
        <v>#REF!</v>
      </c>
      <c r="E25" s="301" t="e">
        <f>'%QQSea Adjust'!D20</f>
        <v>#REF!</v>
      </c>
      <c r="F25" s="300" t="e">
        <f>'%QQSea Adjust'!E20</f>
        <v>#REF!</v>
      </c>
      <c r="G25" s="301" t="e">
        <f>'%QQSea Adjust'!F20</f>
        <v>#REF!</v>
      </c>
      <c r="H25" s="302" t="e">
        <f>'%QQSea Adjust'!G20</f>
        <v>#REF!</v>
      </c>
      <c r="I25" s="302" t="e">
        <f>'%QQSea Adjust'!H20</f>
        <v>#REF!</v>
      </c>
      <c r="J25" s="302" t="e">
        <f>'%QQSea Adjust'!I20</f>
        <v>#REF!</v>
      </c>
      <c r="K25" s="302" t="e">
        <f>'%QQSea Adjust'!J20</f>
        <v>#REF!</v>
      </c>
      <c r="L25" s="302" t="e">
        <f>'%QQSea Adjust'!K20</f>
        <v>#REF!</v>
      </c>
      <c r="M25" s="312" t="e">
        <f>'%QQSea Adjust'!L20</f>
        <v>#REF!</v>
      </c>
      <c r="N25" s="312" t="e">
        <f>'%QQSea Adjust'!M20</f>
        <v>#REF!</v>
      </c>
      <c r="O25" s="312" t="e">
        <f>'%QQSea Adjust'!N20</f>
        <v>#REF!</v>
      </c>
      <c r="P25" s="312" t="e">
        <f>'%QQSea Adjust'!O20</f>
        <v>#REF!</v>
      </c>
      <c r="Q25" s="312" t="e">
        <f>'%QQSea Adjust'!P20</f>
        <v>#REF!</v>
      </c>
      <c r="R25" s="312" t="e">
        <f>'%QQSea Adjust'!Q20</f>
        <v>#REF!</v>
      </c>
      <c r="S25" s="312" t="e">
        <f>'%QQSea Adjust'!R20</f>
        <v>#REF!</v>
      </c>
      <c r="T25" s="312" t="e">
        <f>'%QQSea Adjust'!S20</f>
        <v>#REF!</v>
      </c>
      <c r="U25" s="312" t="e">
        <f>'%QQSea Adjust'!T20</f>
        <v>#REF!</v>
      </c>
      <c r="V25" s="312" t="e">
        <f>'%QQSea Adjust'!U20</f>
        <v>#REF!</v>
      </c>
      <c r="W25" s="312" t="e">
        <f>'%QQSea Adjust'!V20</f>
        <v>#REF!</v>
      </c>
      <c r="X25" s="334" t="e">
        <f>'%QQSea Adjust'!W20</f>
        <v>#REF!</v>
      </c>
      <c r="Y25" s="327" t="e">
        <f>'%QQSea Adjust'!X20</f>
        <v>#REF!</v>
      </c>
      <c r="Z25" s="50" t="e">
        <f>'%QQSea Adjust'!Y20</f>
        <v>#REF!</v>
      </c>
      <c r="AC25" s="58" t="e">
        <f>'T4'!AC25/'T4'!AC24*100-100</f>
        <v>#REF!</v>
      </c>
      <c r="AD25" s="58" t="e">
        <f>'T4'!AD25/'T4'!AD24*100-100</f>
        <v>#REF!</v>
      </c>
      <c r="AE25" s="58" t="e">
        <f>'T4'!AE25/'T4'!AE24*100-100</f>
        <v>#REF!</v>
      </c>
    </row>
    <row r="26" spans="2:31" ht="30" customHeight="1">
      <c r="B26" s="1">
        <v>2010</v>
      </c>
      <c r="C26" s="305">
        <v>1</v>
      </c>
      <c r="D26" s="300" t="e">
        <f>'%QQSea Adjust'!C21</f>
        <v>#REF!</v>
      </c>
      <c r="E26" s="301" t="e">
        <f>'%QQSea Adjust'!D21</f>
        <v>#REF!</v>
      </c>
      <c r="F26" s="300" t="e">
        <f>'%QQSea Adjust'!E21</f>
        <v>#REF!</v>
      </c>
      <c r="G26" s="301" t="e">
        <f>'%QQSea Adjust'!F21</f>
        <v>#REF!</v>
      </c>
      <c r="H26" s="302" t="e">
        <f>'%QQSea Adjust'!G21</f>
        <v>#REF!</v>
      </c>
      <c r="I26" s="302" t="e">
        <f>'%QQSea Adjust'!H21</f>
        <v>#REF!</v>
      </c>
      <c r="J26" s="302" t="e">
        <f>'%QQSea Adjust'!I21</f>
        <v>#REF!</v>
      </c>
      <c r="K26" s="302" t="e">
        <f>'%QQSea Adjust'!J21</f>
        <v>#REF!</v>
      </c>
      <c r="L26" s="302" t="e">
        <f>'%QQSea Adjust'!K21</f>
        <v>#REF!</v>
      </c>
      <c r="M26" s="312" t="e">
        <f>'%QQSea Adjust'!L21</f>
        <v>#REF!</v>
      </c>
      <c r="N26" s="312" t="e">
        <f>'%QQSea Adjust'!M21</f>
        <v>#REF!</v>
      </c>
      <c r="O26" s="312" t="e">
        <f>'%QQSea Adjust'!N21</f>
        <v>#REF!</v>
      </c>
      <c r="P26" s="312" t="e">
        <f>'%QQSea Adjust'!O21</f>
        <v>#REF!</v>
      </c>
      <c r="Q26" s="312" t="e">
        <f>'%QQSea Adjust'!P21</f>
        <v>#REF!</v>
      </c>
      <c r="R26" s="312" t="e">
        <f>'%QQSea Adjust'!Q21</f>
        <v>#REF!</v>
      </c>
      <c r="S26" s="312" t="e">
        <f>'%QQSea Adjust'!R21</f>
        <v>#REF!</v>
      </c>
      <c r="T26" s="312" t="e">
        <f>'%QQSea Adjust'!S21</f>
        <v>#REF!</v>
      </c>
      <c r="U26" s="312" t="e">
        <f>'%QQSea Adjust'!T21</f>
        <v>#REF!</v>
      </c>
      <c r="V26" s="312" t="e">
        <f>'%QQSea Adjust'!U21</f>
        <v>#REF!</v>
      </c>
      <c r="W26" s="312" t="e">
        <f>'%QQSea Adjust'!V21</f>
        <v>#REF!</v>
      </c>
      <c r="X26" s="334" t="e">
        <f>'%QQSea Adjust'!W21</f>
        <v>#REF!</v>
      </c>
      <c r="Y26" s="327" t="e">
        <f>'%QQSea Adjust'!X21</f>
        <v>#REF!</v>
      </c>
      <c r="Z26" s="50" t="e">
        <f>'%QQSea Adjust'!Y21</f>
        <v>#REF!</v>
      </c>
      <c r="AC26" s="58" t="e">
        <f>'T4'!AC26/'T4'!AC25*100-100</f>
        <v>#REF!</v>
      </c>
      <c r="AD26" s="58" t="e">
        <f>'T4'!AD26/'T4'!AD25*100-100</f>
        <v>#REF!</v>
      </c>
      <c r="AE26" s="58" t="e">
        <f>'T4'!AE26/'T4'!AE25*100-100</f>
        <v>#REF!</v>
      </c>
    </row>
    <row r="27" spans="2:31" ht="18.75" customHeight="1">
      <c r="B27" s="1"/>
      <c r="C27" s="305">
        <v>2</v>
      </c>
      <c r="D27" s="300" t="e">
        <f>'%QQSea Adjust'!C22</f>
        <v>#REF!</v>
      </c>
      <c r="E27" s="301" t="e">
        <f>'%QQSea Adjust'!D22</f>
        <v>#REF!</v>
      </c>
      <c r="F27" s="300" t="e">
        <f>'%QQSea Adjust'!E22</f>
        <v>#REF!</v>
      </c>
      <c r="G27" s="301" t="e">
        <f>'%QQSea Adjust'!F22</f>
        <v>#REF!</v>
      </c>
      <c r="H27" s="302" t="e">
        <f>'%QQSea Adjust'!G22</f>
        <v>#REF!</v>
      </c>
      <c r="I27" s="302" t="e">
        <f>'%QQSea Adjust'!H22</f>
        <v>#REF!</v>
      </c>
      <c r="J27" s="302" t="e">
        <f>'%QQSea Adjust'!I22</f>
        <v>#REF!</v>
      </c>
      <c r="K27" s="302" t="e">
        <f>'%QQSea Adjust'!J22</f>
        <v>#REF!</v>
      </c>
      <c r="L27" s="302" t="e">
        <f>'%QQSea Adjust'!K22</f>
        <v>#REF!</v>
      </c>
      <c r="M27" s="312" t="e">
        <f>'%QQSea Adjust'!L22</f>
        <v>#REF!</v>
      </c>
      <c r="N27" s="312" t="e">
        <f>'%QQSea Adjust'!M22</f>
        <v>#REF!</v>
      </c>
      <c r="O27" s="312" t="e">
        <f>'%QQSea Adjust'!N22</f>
        <v>#REF!</v>
      </c>
      <c r="P27" s="312" t="e">
        <f>'%QQSea Adjust'!O22</f>
        <v>#REF!</v>
      </c>
      <c r="Q27" s="312" t="e">
        <f>'%QQSea Adjust'!P22</f>
        <v>#REF!</v>
      </c>
      <c r="R27" s="312" t="e">
        <f>'%QQSea Adjust'!Q22</f>
        <v>#REF!</v>
      </c>
      <c r="S27" s="312" t="e">
        <f>'%QQSea Adjust'!R22</f>
        <v>#REF!</v>
      </c>
      <c r="T27" s="312" t="e">
        <f>'%QQSea Adjust'!S22</f>
        <v>#REF!</v>
      </c>
      <c r="U27" s="312" t="e">
        <f>'%QQSea Adjust'!T22</f>
        <v>#REF!</v>
      </c>
      <c r="V27" s="312" t="e">
        <f>'%QQSea Adjust'!U22</f>
        <v>#REF!</v>
      </c>
      <c r="W27" s="312" t="e">
        <f>'%QQSea Adjust'!V22</f>
        <v>#REF!</v>
      </c>
      <c r="X27" s="334" t="e">
        <f>'%QQSea Adjust'!W22</f>
        <v>#REF!</v>
      </c>
      <c r="Y27" s="327" t="e">
        <f>'%QQSea Adjust'!X22</f>
        <v>#REF!</v>
      </c>
      <c r="Z27" s="50" t="e">
        <f>'%QQSea Adjust'!Y22</f>
        <v>#REF!</v>
      </c>
      <c r="AC27" s="58" t="e">
        <f>'T4'!AC27/'T4'!AC26*100-100</f>
        <v>#REF!</v>
      </c>
      <c r="AD27" s="58" t="e">
        <f>'T4'!AD27/'T4'!AD26*100-100</f>
        <v>#REF!</v>
      </c>
      <c r="AE27" s="58" t="e">
        <f>'T4'!AE27/'T4'!AE26*100-100</f>
        <v>#REF!</v>
      </c>
    </row>
    <row r="28" spans="2:31" ht="18.75" customHeight="1">
      <c r="B28" s="1"/>
      <c r="C28" s="305">
        <v>3</v>
      </c>
      <c r="D28" s="300" t="e">
        <f>'%QQSea Adjust'!C23</f>
        <v>#REF!</v>
      </c>
      <c r="E28" s="301" t="e">
        <f>'%QQSea Adjust'!D23</f>
        <v>#REF!</v>
      </c>
      <c r="F28" s="300" t="e">
        <f>'%QQSea Adjust'!E23</f>
        <v>#REF!</v>
      </c>
      <c r="G28" s="301" t="e">
        <f>'%QQSea Adjust'!F23</f>
        <v>#REF!</v>
      </c>
      <c r="H28" s="302" t="e">
        <f>'%QQSea Adjust'!G23</f>
        <v>#REF!</v>
      </c>
      <c r="I28" s="302" t="e">
        <f>'%QQSea Adjust'!H23</f>
        <v>#REF!</v>
      </c>
      <c r="J28" s="302" t="e">
        <f>'%QQSea Adjust'!I23</f>
        <v>#REF!</v>
      </c>
      <c r="K28" s="302" t="e">
        <f>'%QQSea Adjust'!J23</f>
        <v>#REF!</v>
      </c>
      <c r="L28" s="302" t="e">
        <f>'%QQSea Adjust'!K23</f>
        <v>#REF!</v>
      </c>
      <c r="M28" s="312" t="e">
        <f>'%QQSea Adjust'!L23</f>
        <v>#REF!</v>
      </c>
      <c r="N28" s="312" t="e">
        <f>'%QQSea Adjust'!M23</f>
        <v>#REF!</v>
      </c>
      <c r="O28" s="312" t="e">
        <f>'%QQSea Adjust'!N23</f>
        <v>#REF!</v>
      </c>
      <c r="P28" s="312" t="e">
        <f>'%QQSea Adjust'!O23</f>
        <v>#REF!</v>
      </c>
      <c r="Q28" s="312" t="e">
        <f>'%QQSea Adjust'!P23</f>
        <v>#REF!</v>
      </c>
      <c r="R28" s="312" t="e">
        <f>'%QQSea Adjust'!Q23</f>
        <v>#REF!</v>
      </c>
      <c r="S28" s="312" t="e">
        <f>'%QQSea Adjust'!R23</f>
        <v>#REF!</v>
      </c>
      <c r="T28" s="312" t="e">
        <f>'%QQSea Adjust'!S23</f>
        <v>#REF!</v>
      </c>
      <c r="U28" s="312" t="e">
        <f>'%QQSea Adjust'!T23</f>
        <v>#REF!</v>
      </c>
      <c r="V28" s="312" t="e">
        <f>'%QQSea Adjust'!U23</f>
        <v>#REF!</v>
      </c>
      <c r="W28" s="312" t="e">
        <f>'%QQSea Adjust'!V23</f>
        <v>#REF!</v>
      </c>
      <c r="X28" s="334" t="e">
        <f>'%QQSea Adjust'!W23</f>
        <v>#REF!</v>
      </c>
      <c r="Y28" s="327" t="e">
        <f>'%QQSea Adjust'!X23</f>
        <v>#REF!</v>
      </c>
      <c r="Z28" s="50" t="e">
        <f>'%QQSea Adjust'!Y23</f>
        <v>#REF!</v>
      </c>
      <c r="AC28" s="58" t="e">
        <f>'T4'!AC28/'T4'!AC27*100-100</f>
        <v>#REF!</v>
      </c>
      <c r="AD28" s="58" t="e">
        <f>'T4'!AD28/'T4'!AD27*100-100</f>
        <v>#REF!</v>
      </c>
      <c r="AE28" s="58" t="e">
        <f>'T4'!AE28/'T4'!AE27*100-100</f>
        <v>#REF!</v>
      </c>
    </row>
    <row r="29" spans="2:31" ht="18.75" customHeight="1">
      <c r="B29" s="1"/>
      <c r="C29" s="305">
        <v>4</v>
      </c>
      <c r="D29" s="300" t="e">
        <f>'%QQSea Adjust'!C24</f>
        <v>#REF!</v>
      </c>
      <c r="E29" s="301" t="e">
        <f>'%QQSea Adjust'!D24</f>
        <v>#REF!</v>
      </c>
      <c r="F29" s="300" t="e">
        <f>'%QQSea Adjust'!E24</f>
        <v>#REF!</v>
      </c>
      <c r="G29" s="301" t="e">
        <f>'%QQSea Adjust'!F24</f>
        <v>#REF!</v>
      </c>
      <c r="H29" s="302" t="e">
        <f>'%QQSea Adjust'!G24</f>
        <v>#REF!</v>
      </c>
      <c r="I29" s="302" t="e">
        <f>'%QQSea Adjust'!H24</f>
        <v>#REF!</v>
      </c>
      <c r="J29" s="302" t="e">
        <f>'%QQSea Adjust'!I24</f>
        <v>#REF!</v>
      </c>
      <c r="K29" s="302" t="e">
        <f>'%QQSea Adjust'!J24</f>
        <v>#REF!</v>
      </c>
      <c r="L29" s="302" t="e">
        <f>'%QQSea Adjust'!K24</f>
        <v>#REF!</v>
      </c>
      <c r="M29" s="312" t="e">
        <f>'%QQSea Adjust'!L24</f>
        <v>#REF!</v>
      </c>
      <c r="N29" s="312" t="e">
        <f>'%QQSea Adjust'!M24</f>
        <v>#REF!</v>
      </c>
      <c r="O29" s="312" t="e">
        <f>'%QQSea Adjust'!N24</f>
        <v>#REF!</v>
      </c>
      <c r="P29" s="312" t="e">
        <f>'%QQSea Adjust'!O24</f>
        <v>#REF!</v>
      </c>
      <c r="Q29" s="312" t="e">
        <f>'%QQSea Adjust'!P24</f>
        <v>#REF!</v>
      </c>
      <c r="R29" s="312" t="e">
        <f>'%QQSea Adjust'!Q24</f>
        <v>#REF!</v>
      </c>
      <c r="S29" s="312" t="e">
        <f>'%QQSea Adjust'!R24</f>
        <v>#REF!</v>
      </c>
      <c r="T29" s="312" t="e">
        <f>'%QQSea Adjust'!S24</f>
        <v>#REF!</v>
      </c>
      <c r="U29" s="312" t="e">
        <f>'%QQSea Adjust'!T24</f>
        <v>#REF!</v>
      </c>
      <c r="V29" s="312" t="e">
        <f>'%QQSea Adjust'!U24</f>
        <v>#REF!</v>
      </c>
      <c r="W29" s="312" t="e">
        <f>'%QQSea Adjust'!V24</f>
        <v>#REF!</v>
      </c>
      <c r="X29" s="334" t="e">
        <f>'%QQSea Adjust'!W24</f>
        <v>#REF!</v>
      </c>
      <c r="Y29" s="327" t="e">
        <f>'%QQSea Adjust'!X24</f>
        <v>#REF!</v>
      </c>
      <c r="Z29" s="50" t="e">
        <f>'%QQSea Adjust'!Y24</f>
        <v>#REF!</v>
      </c>
      <c r="AC29" s="58" t="e">
        <f>'T4'!AC29/'T4'!AC28*100-100</f>
        <v>#REF!</v>
      </c>
      <c r="AD29" s="58" t="e">
        <f>'T4'!AD29/'T4'!AD28*100-100</f>
        <v>#REF!</v>
      </c>
      <c r="AE29" s="58" t="e">
        <f>'T4'!AE29/'T4'!AE28*100-100</f>
        <v>#REF!</v>
      </c>
    </row>
    <row r="30" spans="2:31" ht="30" customHeight="1">
      <c r="B30" s="1">
        <v>2010</v>
      </c>
      <c r="C30" s="305">
        <v>1</v>
      </c>
      <c r="D30" s="300" t="e">
        <f>'%QQSea Adjust'!C25</f>
        <v>#REF!</v>
      </c>
      <c r="E30" s="301" t="e">
        <f>'%QQSea Adjust'!D25</f>
        <v>#REF!</v>
      </c>
      <c r="F30" s="300" t="e">
        <f>'%QQSea Adjust'!E25</f>
        <v>#REF!</v>
      </c>
      <c r="G30" s="301" t="e">
        <f>'%QQSea Adjust'!F25</f>
        <v>#REF!</v>
      </c>
      <c r="H30" s="302" t="e">
        <f>'%QQSea Adjust'!G25</f>
        <v>#REF!</v>
      </c>
      <c r="I30" s="302" t="e">
        <f>'%QQSea Adjust'!H25</f>
        <v>#REF!</v>
      </c>
      <c r="J30" s="302" t="e">
        <f>'%QQSea Adjust'!I25</f>
        <v>#REF!</v>
      </c>
      <c r="K30" s="302" t="e">
        <f>'%QQSea Adjust'!J25</f>
        <v>#REF!</v>
      </c>
      <c r="L30" s="302" t="e">
        <f>'%QQSea Adjust'!K25</f>
        <v>#REF!</v>
      </c>
      <c r="M30" s="312" t="e">
        <f>'%QQSea Adjust'!L25</f>
        <v>#REF!</v>
      </c>
      <c r="N30" s="312" t="e">
        <f>'%QQSea Adjust'!M25</f>
        <v>#REF!</v>
      </c>
      <c r="O30" s="312" t="e">
        <f>'%QQSea Adjust'!N25</f>
        <v>#REF!</v>
      </c>
      <c r="P30" s="312" t="e">
        <f>'%QQSea Adjust'!O25</f>
        <v>#REF!</v>
      </c>
      <c r="Q30" s="312" t="e">
        <f>'%QQSea Adjust'!P25</f>
        <v>#REF!</v>
      </c>
      <c r="R30" s="312" t="e">
        <f>'%QQSea Adjust'!Q25</f>
        <v>#REF!</v>
      </c>
      <c r="S30" s="312" t="e">
        <f>'%QQSea Adjust'!R25</f>
        <v>#REF!</v>
      </c>
      <c r="T30" s="312" t="e">
        <f>'%QQSea Adjust'!S25</f>
        <v>#REF!</v>
      </c>
      <c r="U30" s="312" t="e">
        <f>'%QQSea Adjust'!T25</f>
        <v>#REF!</v>
      </c>
      <c r="V30" s="312" t="e">
        <f>'%QQSea Adjust'!U25</f>
        <v>#REF!</v>
      </c>
      <c r="W30" s="312" t="e">
        <f>'%QQSea Adjust'!V25</f>
        <v>#REF!</v>
      </c>
      <c r="X30" s="334" t="e">
        <f>'%QQSea Adjust'!W25</f>
        <v>#REF!</v>
      </c>
      <c r="Y30" s="327" t="e">
        <f>'%QQSea Adjust'!X25</f>
        <v>#REF!</v>
      </c>
      <c r="Z30" s="50" t="e">
        <f>'%QQSea Adjust'!Y25</f>
        <v>#REF!</v>
      </c>
      <c r="AC30" s="58" t="e">
        <f>'T4'!AC30/'T4'!AC29*100-100</f>
        <v>#REF!</v>
      </c>
      <c r="AD30" s="58" t="e">
        <f>'T4'!AD30/'T4'!AD29*100-100</f>
        <v>#REF!</v>
      </c>
      <c r="AE30" s="58" t="e">
        <f>'T4'!AE30/'T4'!AE29*100-100</f>
        <v>#REF!</v>
      </c>
    </row>
    <row r="31" spans="2:31" ht="18.75" customHeight="1">
      <c r="B31" s="1"/>
      <c r="C31" s="305">
        <v>2</v>
      </c>
      <c r="D31" s="300" t="e">
        <f>'%QQSea Adjust'!C26</f>
        <v>#REF!</v>
      </c>
      <c r="E31" s="301" t="e">
        <f>'%QQSea Adjust'!D26</f>
        <v>#REF!</v>
      </c>
      <c r="F31" s="300" t="e">
        <f>'%QQSea Adjust'!E26</f>
        <v>#REF!</v>
      </c>
      <c r="G31" s="301" t="e">
        <f>'%QQSea Adjust'!F26</f>
        <v>#REF!</v>
      </c>
      <c r="H31" s="302" t="e">
        <f>'%QQSea Adjust'!G26</f>
        <v>#REF!</v>
      </c>
      <c r="I31" s="302" t="e">
        <f>'%QQSea Adjust'!H26</f>
        <v>#REF!</v>
      </c>
      <c r="J31" s="302" t="e">
        <f>'%QQSea Adjust'!I26</f>
        <v>#REF!</v>
      </c>
      <c r="K31" s="302" t="e">
        <f>'%QQSea Adjust'!J26</f>
        <v>#REF!</v>
      </c>
      <c r="L31" s="302" t="e">
        <f>'%QQSea Adjust'!K26</f>
        <v>#REF!</v>
      </c>
      <c r="M31" s="312" t="e">
        <f>'%QQSea Adjust'!L26</f>
        <v>#REF!</v>
      </c>
      <c r="N31" s="312" t="e">
        <f>'%QQSea Adjust'!M26</f>
        <v>#REF!</v>
      </c>
      <c r="O31" s="312" t="e">
        <f>'%QQSea Adjust'!N26</f>
        <v>#REF!</v>
      </c>
      <c r="P31" s="312" t="e">
        <f>'%QQSea Adjust'!O26</f>
        <v>#REF!</v>
      </c>
      <c r="Q31" s="312" t="e">
        <f>'%QQSea Adjust'!P26</f>
        <v>#REF!</v>
      </c>
      <c r="R31" s="312" t="e">
        <f>'%QQSea Adjust'!Q26</f>
        <v>#REF!</v>
      </c>
      <c r="S31" s="312" t="e">
        <f>'%QQSea Adjust'!R26</f>
        <v>#REF!</v>
      </c>
      <c r="T31" s="312" t="e">
        <f>'%QQSea Adjust'!S26</f>
        <v>#REF!</v>
      </c>
      <c r="U31" s="312" t="e">
        <f>'%QQSea Adjust'!T26</f>
        <v>#REF!</v>
      </c>
      <c r="V31" s="312" t="e">
        <f>'%QQSea Adjust'!U26</f>
        <v>#REF!</v>
      </c>
      <c r="W31" s="312" t="e">
        <f>'%QQSea Adjust'!V26</f>
        <v>#REF!</v>
      </c>
      <c r="X31" s="334" t="e">
        <f>'%QQSea Adjust'!W26</f>
        <v>#REF!</v>
      </c>
      <c r="Y31" s="327" t="e">
        <f>'%QQSea Adjust'!X26</f>
        <v>#REF!</v>
      </c>
      <c r="Z31" s="50" t="e">
        <f>'%QQSea Adjust'!Y26</f>
        <v>#REF!</v>
      </c>
      <c r="AC31" s="58"/>
      <c r="AD31" s="58"/>
      <c r="AE31" s="58"/>
    </row>
    <row r="32" spans="2:31" ht="18.75" customHeight="1">
      <c r="B32" s="1"/>
      <c r="C32" s="305" t="s">
        <v>72</v>
      </c>
      <c r="D32" s="300" t="e">
        <f>'%QQSea Adjust'!C27</f>
        <v>#REF!</v>
      </c>
      <c r="E32" s="301" t="e">
        <f>'%QQSea Adjust'!D27</f>
        <v>#REF!</v>
      </c>
      <c r="F32" s="300" t="e">
        <f>'%QQSea Adjust'!E27</f>
        <v>#REF!</v>
      </c>
      <c r="G32" s="301" t="e">
        <f>'%QQSea Adjust'!F27</f>
        <v>#REF!</v>
      </c>
      <c r="H32" s="302" t="e">
        <f>'%QQSea Adjust'!G27</f>
        <v>#REF!</v>
      </c>
      <c r="I32" s="302" t="e">
        <f>'%QQSea Adjust'!H27</f>
        <v>#REF!</v>
      </c>
      <c r="J32" s="302" t="e">
        <f>'%QQSea Adjust'!I27</f>
        <v>#REF!</v>
      </c>
      <c r="K32" s="302" t="e">
        <f>'%QQSea Adjust'!J27</f>
        <v>#REF!</v>
      </c>
      <c r="L32" s="302" t="e">
        <f>'%QQSea Adjust'!K27</f>
        <v>#REF!</v>
      </c>
      <c r="M32" s="312" t="e">
        <f>'%QQSea Adjust'!L27</f>
        <v>#REF!</v>
      </c>
      <c r="N32" s="312" t="e">
        <f>'%QQSea Adjust'!M27</f>
        <v>#REF!</v>
      </c>
      <c r="O32" s="312" t="e">
        <f>'%QQSea Adjust'!N27</f>
        <v>#REF!</v>
      </c>
      <c r="P32" s="312" t="e">
        <f>'%QQSea Adjust'!O27</f>
        <v>#REF!</v>
      </c>
      <c r="Q32" s="312" t="e">
        <f>'%QQSea Adjust'!P27</f>
        <v>#REF!</v>
      </c>
      <c r="R32" s="312" t="e">
        <f>'%QQSea Adjust'!Q27</f>
        <v>#REF!</v>
      </c>
      <c r="S32" s="312" t="e">
        <f>'%QQSea Adjust'!R27</f>
        <v>#REF!</v>
      </c>
      <c r="T32" s="312" t="e">
        <f>'%QQSea Adjust'!S27</f>
        <v>#REF!</v>
      </c>
      <c r="U32" s="312" t="e">
        <f>'%QQSea Adjust'!T27</f>
        <v>#REF!</v>
      </c>
      <c r="V32" s="312" t="e">
        <f>'%QQSea Adjust'!U27</f>
        <v>#REF!</v>
      </c>
      <c r="W32" s="312" t="e">
        <f>'%QQSea Adjust'!V27</f>
        <v>#REF!</v>
      </c>
      <c r="X32" s="334" t="e">
        <f>'%QQSea Adjust'!W27</f>
        <v>#REF!</v>
      </c>
      <c r="Y32" s="327" t="e">
        <f>'%QQSea Adjust'!X27</f>
        <v>#REF!</v>
      </c>
      <c r="Z32" s="50" t="e">
        <f>'%QQSea Adjust'!Y27</f>
        <v>#REF!</v>
      </c>
      <c r="AC32" s="58"/>
      <c r="AD32" s="58"/>
      <c r="AE32" s="58"/>
    </row>
    <row r="33" spans="2:26" ht="18.75" hidden="1" customHeight="1">
      <c r="B33" s="1"/>
      <c r="C33" s="305">
        <v>4</v>
      </c>
      <c r="D33" s="300">
        <f>'%QQSea Adjust'!C28</f>
        <v>0</v>
      </c>
      <c r="E33" s="301">
        <f>'%QQSea Adjust'!D28</f>
        <v>0</v>
      </c>
      <c r="F33" s="300">
        <f>'%QQSea Adjust'!E28</f>
        <v>0</v>
      </c>
      <c r="G33" s="301">
        <f>'%QQSea Adjust'!F28</f>
        <v>0</v>
      </c>
      <c r="H33" s="302">
        <f>'%QQSea Adjust'!G28</f>
        <v>0</v>
      </c>
      <c r="I33" s="302">
        <f>'%QQSea Adjust'!H28</f>
        <v>0</v>
      </c>
      <c r="J33" s="302">
        <f>'%QQSea Adjust'!I28</f>
        <v>0</v>
      </c>
      <c r="K33" s="302">
        <f>'%QQSea Adjust'!J28</f>
        <v>0</v>
      </c>
      <c r="L33" s="302">
        <f>'%QQSea Adjust'!K28</f>
        <v>0</v>
      </c>
      <c r="M33" s="312">
        <f>'%QQSea Adjust'!L28</f>
        <v>0</v>
      </c>
      <c r="N33" s="312">
        <f>'%QQSea Adjust'!M28</f>
        <v>0</v>
      </c>
      <c r="O33" s="312">
        <f>'%QQSea Adjust'!N28</f>
        <v>0</v>
      </c>
      <c r="P33" s="312">
        <f>'%QQSea Adjust'!O28</f>
        <v>0</v>
      </c>
      <c r="Q33" s="312">
        <f>'%QQSea Adjust'!P28</f>
        <v>0</v>
      </c>
      <c r="R33" s="312">
        <f>'%QQSea Adjust'!Q28</f>
        <v>0</v>
      </c>
      <c r="S33" s="312">
        <f>'%QQSea Adjust'!R28</f>
        <v>0</v>
      </c>
      <c r="T33" s="312">
        <f>'%QQSea Adjust'!S28</f>
        <v>0</v>
      </c>
      <c r="U33" s="312">
        <f>'%QQSea Adjust'!T28</f>
        <v>0</v>
      </c>
      <c r="V33" s="312">
        <f>'%QQSea Adjust'!U28</f>
        <v>0</v>
      </c>
      <c r="W33" s="312">
        <f>'%QQSea Adjust'!V28</f>
        <v>0</v>
      </c>
      <c r="X33" s="334">
        <f>'%QQSea Adjust'!W28</f>
        <v>0</v>
      </c>
      <c r="Y33" s="327">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331"/>
      <c r="Y34" s="331"/>
      <c r="Z34" s="51"/>
    </row>
    <row r="35" spans="2:26" ht="13.5" customHeight="1">
      <c r="B35" s="36" t="s">
        <v>75</v>
      </c>
    </row>
    <row r="36" spans="2:26">
      <c r="B36" s="307"/>
    </row>
    <row r="37" spans="2:26">
      <c r="B37" s="307"/>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defaultColWidth="9.1328125" defaultRowHeight="13.15"/>
  <cols>
    <col min="1" max="1" width="1.1328125" style="13" customWidth="1"/>
    <col min="2" max="2" width="6" style="13" customWidth="1"/>
    <col min="3" max="3" width="3.3984375" style="13" customWidth="1"/>
    <col min="4" max="23" width="7.1328125" style="13" customWidth="1"/>
    <col min="24" max="24" width="8.3984375" style="13" customWidth="1"/>
    <col min="25" max="25" width="7.1328125" style="291" hidden="1" customWidth="1"/>
    <col min="26" max="26" width="8.3984375" style="13" customWidth="1"/>
    <col min="27" max="27" width="1.1328125" style="13" customWidth="1"/>
    <col min="28" max="16384" width="9.1328125" style="13"/>
  </cols>
  <sheetData>
    <row r="1" spans="2:32" ht="29.25" customHeight="1">
      <c r="B1" s="292" t="s">
        <v>123</v>
      </c>
      <c r="D1" s="12"/>
      <c r="E1" s="12"/>
      <c r="F1" s="293"/>
      <c r="G1" s="12"/>
      <c r="H1" s="12"/>
      <c r="I1" s="12"/>
      <c r="J1" s="12"/>
      <c r="K1" s="12"/>
    </row>
    <row r="2" spans="2:32" ht="14.25" hidden="1">
      <c r="B2" s="99"/>
      <c r="D2" s="666" t="s">
        <v>40</v>
      </c>
      <c r="E2" s="667"/>
      <c r="F2" s="667"/>
      <c r="G2" s="668"/>
      <c r="H2" s="666" t="s">
        <v>41</v>
      </c>
      <c r="I2" s="669"/>
      <c r="J2" s="669"/>
      <c r="K2" s="669"/>
      <c r="L2" s="670"/>
      <c r="M2" s="666" t="s">
        <v>42</v>
      </c>
      <c r="N2" s="669"/>
      <c r="O2" s="669"/>
      <c r="P2" s="669"/>
      <c r="Q2" s="669"/>
      <c r="R2" s="669"/>
      <c r="S2" s="669"/>
      <c r="T2" s="669"/>
      <c r="U2" s="669"/>
      <c r="V2" s="669"/>
      <c r="W2" s="670"/>
      <c r="X2" s="8"/>
      <c r="Y2" s="323"/>
      <c r="Z2" s="264"/>
    </row>
    <row r="3" spans="2:32" s="12" customFormat="1" ht="123.75" customHeight="1">
      <c r="B3" s="294" t="s">
        <v>124</v>
      </c>
      <c r="C3" s="498" t="s">
        <v>118</v>
      </c>
      <c r="D3" s="499" t="s">
        <v>45</v>
      </c>
      <c r="E3" s="499" t="s">
        <v>46</v>
      </c>
      <c r="F3" s="499" t="s">
        <v>47</v>
      </c>
      <c r="G3" s="499" t="s">
        <v>48</v>
      </c>
      <c r="H3" s="500" t="s">
        <v>49</v>
      </c>
      <c r="I3" s="501" t="s">
        <v>50</v>
      </c>
      <c r="J3" s="500" t="s">
        <v>51</v>
      </c>
      <c r="K3" s="500" t="s">
        <v>52</v>
      </c>
      <c r="L3" s="501" t="s">
        <v>53</v>
      </c>
      <c r="M3" s="502" t="s">
        <v>54</v>
      </c>
      <c r="N3" s="502" t="s">
        <v>55</v>
      </c>
      <c r="O3" s="502" t="s">
        <v>56</v>
      </c>
      <c r="P3" s="502" t="s">
        <v>57</v>
      </c>
      <c r="Q3" s="502" t="s">
        <v>58</v>
      </c>
      <c r="R3" s="502" t="s">
        <v>59</v>
      </c>
      <c r="S3" s="502" t="s">
        <v>60</v>
      </c>
      <c r="T3" s="502" t="s">
        <v>61</v>
      </c>
      <c r="U3" s="502" t="s">
        <v>62</v>
      </c>
      <c r="V3" s="502" t="s">
        <v>63</v>
      </c>
      <c r="W3" s="502" t="s">
        <v>64</v>
      </c>
      <c r="X3" s="503" t="s">
        <v>79</v>
      </c>
      <c r="Y3" s="505" t="s">
        <v>66</v>
      </c>
      <c r="Z3" s="324" t="s">
        <v>67</v>
      </c>
      <c r="AC3" s="8" t="s">
        <v>68</v>
      </c>
      <c r="AD3" s="8" t="s">
        <v>69</v>
      </c>
      <c r="AE3" s="8" t="s">
        <v>70</v>
      </c>
      <c r="AF3" s="12" t="s">
        <v>71</v>
      </c>
    </row>
    <row r="4" spans="2:32" ht="24.75" hidden="1" customHeight="1">
      <c r="B4" s="60">
        <v>2006</v>
      </c>
      <c r="C4" s="94"/>
      <c r="D4" s="295"/>
      <c r="E4" s="296"/>
      <c r="F4" s="297"/>
      <c r="G4" s="298"/>
      <c r="H4" s="299"/>
      <c r="I4" s="308"/>
      <c r="J4" s="299"/>
      <c r="K4" s="309"/>
      <c r="L4" s="299"/>
      <c r="M4" s="310"/>
      <c r="N4" s="311"/>
      <c r="O4" s="310"/>
      <c r="P4" s="311"/>
      <c r="Q4" s="310"/>
      <c r="R4" s="311"/>
      <c r="S4" s="310"/>
      <c r="T4" s="311"/>
      <c r="U4" s="310"/>
      <c r="V4" s="315"/>
      <c r="W4" s="310"/>
      <c r="X4" s="316"/>
      <c r="Y4" s="325"/>
      <c r="Z4" s="326"/>
    </row>
    <row r="5" spans="2:32" ht="27" hidden="1" customHeight="1">
      <c r="B5" s="60"/>
      <c r="C5" s="94"/>
      <c r="D5" s="300"/>
      <c r="E5" s="301"/>
      <c r="F5" s="301"/>
      <c r="G5" s="301"/>
      <c r="H5" s="302"/>
      <c r="I5" s="302"/>
      <c r="J5" s="302"/>
      <c r="K5" s="302"/>
      <c r="L5" s="302"/>
      <c r="M5" s="312"/>
      <c r="N5" s="312"/>
      <c r="O5" s="312"/>
      <c r="P5" s="312"/>
      <c r="Q5" s="312"/>
      <c r="R5" s="312"/>
      <c r="S5" s="312"/>
      <c r="T5" s="312"/>
      <c r="U5" s="312"/>
      <c r="V5" s="312"/>
      <c r="W5" s="312"/>
      <c r="X5" s="317"/>
      <c r="Y5" s="327"/>
      <c r="Z5" s="50"/>
      <c r="AA5" s="61"/>
    </row>
    <row r="6" spans="2:32" ht="20.25" hidden="1" customHeight="1">
      <c r="B6" s="60"/>
      <c r="C6" s="94"/>
      <c r="D6" s="300"/>
      <c r="E6" s="301"/>
      <c r="F6" s="301"/>
      <c r="G6" s="301"/>
      <c r="H6" s="302"/>
      <c r="I6" s="302"/>
      <c r="J6" s="302"/>
      <c r="K6" s="302"/>
      <c r="L6" s="302"/>
      <c r="M6" s="312"/>
      <c r="N6" s="312"/>
      <c r="O6" s="312"/>
      <c r="P6" s="312"/>
      <c r="Q6" s="312"/>
      <c r="R6" s="312"/>
      <c r="S6" s="312"/>
      <c r="T6" s="312"/>
      <c r="U6" s="312"/>
      <c r="V6" s="312"/>
      <c r="W6" s="312"/>
      <c r="X6" s="317"/>
      <c r="Y6" s="327"/>
      <c r="Z6" s="50"/>
      <c r="AA6" s="61"/>
    </row>
    <row r="7" spans="2:32" ht="20.25" hidden="1" customHeight="1">
      <c r="B7" s="60"/>
      <c r="C7" s="94"/>
      <c r="D7" s="300"/>
      <c r="E7" s="301"/>
      <c r="F7" s="301"/>
      <c r="G7" s="301"/>
      <c r="H7" s="302"/>
      <c r="I7" s="302"/>
      <c r="J7" s="302"/>
      <c r="K7" s="302"/>
      <c r="L7" s="302"/>
      <c r="M7" s="312"/>
      <c r="N7" s="312"/>
      <c r="O7" s="312"/>
      <c r="P7" s="312"/>
      <c r="Q7" s="312"/>
      <c r="R7" s="312"/>
      <c r="S7" s="312"/>
      <c r="T7" s="312"/>
      <c r="U7" s="312"/>
      <c r="V7" s="312"/>
      <c r="W7" s="312"/>
      <c r="X7" s="317"/>
      <c r="Y7" s="327"/>
      <c r="Z7" s="50"/>
      <c r="AA7" s="61"/>
    </row>
    <row r="8" spans="2:32" ht="20.25" hidden="1" customHeight="1">
      <c r="B8" s="60"/>
      <c r="D8" s="32"/>
      <c r="E8" s="301"/>
      <c r="F8" s="301"/>
      <c r="G8" s="301"/>
      <c r="H8" s="302"/>
      <c r="I8" s="302"/>
      <c r="J8" s="302"/>
      <c r="K8" s="302"/>
      <c r="L8" s="302"/>
      <c r="M8" s="312"/>
      <c r="N8" s="312"/>
      <c r="O8" s="312"/>
      <c r="P8" s="312"/>
      <c r="Q8" s="312"/>
      <c r="R8" s="312"/>
      <c r="S8" s="312"/>
      <c r="T8" s="312"/>
      <c r="U8" s="312"/>
      <c r="V8" s="312"/>
      <c r="W8" s="312"/>
      <c r="X8" s="317"/>
      <c r="Y8" s="327"/>
      <c r="Z8" s="50"/>
      <c r="AA8" s="61"/>
    </row>
    <row r="9" spans="2:32" ht="5.25" customHeight="1">
      <c r="B9" s="1"/>
      <c r="D9" s="297"/>
      <c r="E9" s="303"/>
      <c r="F9" s="297"/>
      <c r="G9" s="297"/>
      <c r="H9" s="304"/>
      <c r="I9" s="313"/>
      <c r="J9" s="313"/>
      <c r="K9" s="313"/>
      <c r="L9" s="313"/>
      <c r="M9" s="314"/>
      <c r="N9" s="315"/>
      <c r="O9" s="311"/>
      <c r="P9" s="314"/>
      <c r="Q9" s="314"/>
      <c r="R9" s="315"/>
      <c r="S9" s="311"/>
      <c r="T9" s="311"/>
      <c r="U9" s="315"/>
      <c r="V9" s="315"/>
      <c r="W9" s="315"/>
      <c r="X9" s="318"/>
      <c r="Y9" s="328"/>
      <c r="Z9" s="39"/>
    </row>
    <row r="10" spans="2:32" ht="30" hidden="1" customHeight="1">
      <c r="B10" s="1">
        <v>2006</v>
      </c>
      <c r="C10" s="305">
        <v>1</v>
      </c>
      <c r="D10" s="306"/>
      <c r="E10" s="296"/>
      <c r="F10" s="295"/>
      <c r="G10" s="296"/>
      <c r="H10" s="299"/>
      <c r="I10" s="308"/>
      <c r="J10" s="299"/>
      <c r="K10" s="308"/>
      <c r="L10" s="299"/>
      <c r="M10" s="310"/>
      <c r="N10" s="311"/>
      <c r="O10" s="310"/>
      <c r="P10" s="311"/>
      <c r="Q10" s="310"/>
      <c r="R10" s="315"/>
      <c r="S10" s="319"/>
      <c r="T10" s="311"/>
      <c r="U10" s="310"/>
      <c r="V10" s="311"/>
      <c r="W10" s="320"/>
      <c r="X10" s="316"/>
      <c r="Y10" s="325"/>
      <c r="Z10" s="329"/>
      <c r="AC10" s="38">
        <f>D10+E10+F10+G10</f>
        <v>0</v>
      </c>
      <c r="AD10" s="38">
        <f>H10+I10+J10+K10+L10</f>
        <v>0</v>
      </c>
      <c r="AE10" s="38">
        <f>M10+N10+O10+P10+Q10+R10+S10+T10+U10+V10+W10</f>
        <v>0</v>
      </c>
      <c r="AF10" s="38"/>
    </row>
    <row r="11" spans="2:32" ht="18.75" hidden="1" customHeight="1">
      <c r="B11" s="1"/>
      <c r="C11" s="305">
        <v>2</v>
      </c>
      <c r="D11" s="306"/>
      <c r="E11" s="296"/>
      <c r="F11" s="295"/>
      <c r="G11" s="296"/>
      <c r="H11" s="299"/>
      <c r="I11" s="308"/>
      <c r="J11" s="299"/>
      <c r="K11" s="308"/>
      <c r="L11" s="299"/>
      <c r="M11" s="310"/>
      <c r="N11" s="311"/>
      <c r="O11" s="310"/>
      <c r="P11" s="311"/>
      <c r="Q11" s="310"/>
      <c r="R11" s="315"/>
      <c r="S11" s="321"/>
      <c r="T11" s="311"/>
      <c r="U11" s="310"/>
      <c r="V11" s="311"/>
      <c r="W11" s="320"/>
      <c r="X11" s="316"/>
      <c r="Y11" s="325"/>
      <c r="Z11" s="329"/>
      <c r="AC11" s="58" t="e">
        <f>'T4'!AC11/'T4'!AC10*100-100</f>
        <v>#REF!</v>
      </c>
      <c r="AD11" s="58" t="e">
        <f>'T4'!AD11/'T4'!AD10*100-100</f>
        <v>#REF!</v>
      </c>
      <c r="AE11" s="58" t="e">
        <f>'T4'!AE11/'T4'!AE10*100-100</f>
        <v>#REF!</v>
      </c>
    </row>
    <row r="12" spans="2:32" ht="18.75" hidden="1" customHeight="1">
      <c r="B12" s="1"/>
      <c r="C12" s="305">
        <v>3</v>
      </c>
      <c r="D12" s="306"/>
      <c r="E12" s="296"/>
      <c r="F12" s="295"/>
      <c r="G12" s="296"/>
      <c r="H12" s="299"/>
      <c r="I12" s="308"/>
      <c r="J12" s="299"/>
      <c r="K12" s="308"/>
      <c r="L12" s="299"/>
      <c r="M12" s="310"/>
      <c r="N12" s="311"/>
      <c r="O12" s="310"/>
      <c r="P12" s="311"/>
      <c r="Q12" s="310"/>
      <c r="R12" s="315"/>
      <c r="S12" s="321"/>
      <c r="T12" s="311"/>
      <c r="U12" s="310"/>
      <c r="V12" s="311"/>
      <c r="W12" s="320"/>
      <c r="X12" s="316"/>
      <c r="Y12" s="325"/>
      <c r="Z12" s="329"/>
    </row>
    <row r="13" spans="2:32" ht="18.75" hidden="1" customHeight="1">
      <c r="B13" s="1"/>
      <c r="C13" s="305">
        <v>4</v>
      </c>
      <c r="D13" s="306"/>
      <c r="E13" s="296"/>
      <c r="F13" s="295"/>
      <c r="G13" s="296"/>
      <c r="H13" s="299"/>
      <c r="I13" s="308"/>
      <c r="J13" s="299"/>
      <c r="K13" s="308"/>
      <c r="L13" s="299"/>
      <c r="M13" s="310"/>
      <c r="N13" s="311"/>
      <c r="O13" s="310"/>
      <c r="P13" s="311"/>
      <c r="Q13" s="310"/>
      <c r="R13" s="315"/>
      <c r="S13" s="321"/>
      <c r="T13" s="311"/>
      <c r="U13" s="310"/>
      <c r="V13" s="311"/>
      <c r="W13" s="320"/>
      <c r="X13" s="316"/>
      <c r="Y13" s="325"/>
      <c r="Z13" s="329"/>
    </row>
    <row r="14" spans="2:32" ht="35.25" customHeight="1">
      <c r="B14" s="1">
        <v>2007</v>
      </c>
      <c r="C14" s="305">
        <v>1</v>
      </c>
      <c r="D14" s="300" t="e">
        <f>'YY%4qsea adj'!C5</f>
        <v>#REF!</v>
      </c>
      <c r="E14" s="32" t="e">
        <f>'YY%4qsea adj'!D5</f>
        <v>#REF!</v>
      </c>
      <c r="F14" s="301" t="e">
        <f>'YY%4qsea adj'!E5</f>
        <v>#REF!</v>
      </c>
      <c r="G14" s="300" t="e">
        <f>'YY%4qsea adj'!F5</f>
        <v>#REF!</v>
      </c>
      <c r="H14" s="302" t="e">
        <f>'YY%4qsea adj'!G5</f>
        <v>#REF!</v>
      </c>
      <c r="I14" s="302" t="e">
        <f>'YY%4qsea adj'!H5</f>
        <v>#REF!</v>
      </c>
      <c r="J14" s="302" t="e">
        <f>'YY%4qsea adj'!I5</f>
        <v>#REF!</v>
      </c>
      <c r="K14" s="302" t="e">
        <f>'YY%4qsea adj'!J5</f>
        <v>#REF!</v>
      </c>
      <c r="L14" s="302" t="e">
        <f>'YY%4qsea adj'!K5</f>
        <v>#REF!</v>
      </c>
      <c r="M14" s="312" t="e">
        <f>'YY%4qsea adj'!L5</f>
        <v>#REF!</v>
      </c>
      <c r="N14" s="312" t="e">
        <f>'YY%4qsea adj'!M5</f>
        <v>#REF!</v>
      </c>
      <c r="O14" s="312" t="e">
        <f>'YY%4qsea adj'!N5</f>
        <v>#REF!</v>
      </c>
      <c r="P14" s="312" t="e">
        <f>'YY%4qsea adj'!O5</f>
        <v>#REF!</v>
      </c>
      <c r="Q14" s="312" t="e">
        <f>'YY%4qsea adj'!P5</f>
        <v>#REF!</v>
      </c>
      <c r="R14" s="312" t="e">
        <f>'YY%4qsea adj'!Q5</f>
        <v>#REF!</v>
      </c>
      <c r="S14" s="312" t="e">
        <f>'YY%4qsea adj'!R5</f>
        <v>#REF!</v>
      </c>
      <c r="T14" s="312" t="e">
        <f>'YY%4qsea adj'!S5</f>
        <v>#REF!</v>
      </c>
      <c r="U14" s="312" t="e">
        <f>'YY%4qsea adj'!T5</f>
        <v>#REF!</v>
      </c>
      <c r="V14" s="312" t="e">
        <f>'YY%4qsea adj'!U5</f>
        <v>#REF!</v>
      </c>
      <c r="W14" s="312" t="e">
        <f>'YY%4qsea adj'!V5</f>
        <v>#REF!</v>
      </c>
      <c r="X14" s="322" t="e">
        <f>'YY%4qsea adj'!W5</f>
        <v>#REF!</v>
      </c>
      <c r="Y14" s="322" t="e">
        <f>'YY%4qsea adj'!X5</f>
        <v>#REF!</v>
      </c>
      <c r="Z14" s="330" t="e">
        <f>'YY%4qsea adj'!Y5</f>
        <v>#REF!</v>
      </c>
      <c r="AC14" s="58" t="e">
        <f>'T4'!AC14/'T4'!AC10*100-100</f>
        <v>#REF!</v>
      </c>
      <c r="AD14" s="58" t="e">
        <f>'T4'!AD14/'T4'!AD10*100-100</f>
        <v>#REF!</v>
      </c>
      <c r="AE14" s="58" t="e">
        <f>'T4'!AE14/'T4'!AE10*100-100</f>
        <v>#REF!</v>
      </c>
    </row>
    <row r="15" spans="2:32" ht="18.75" customHeight="1">
      <c r="B15" s="1"/>
      <c r="C15" s="305">
        <v>2</v>
      </c>
      <c r="D15" s="300" t="e">
        <f>'YY%4qsea adj'!C6</f>
        <v>#REF!</v>
      </c>
      <c r="E15" s="32" t="e">
        <f>'YY%4qsea adj'!D6</f>
        <v>#REF!</v>
      </c>
      <c r="F15" s="301" t="e">
        <f>'YY%4qsea adj'!E6</f>
        <v>#REF!</v>
      </c>
      <c r="G15" s="300" t="e">
        <f>'YY%4qsea adj'!F6</f>
        <v>#REF!</v>
      </c>
      <c r="H15" s="302" t="e">
        <f>'YY%4qsea adj'!G6</f>
        <v>#REF!</v>
      </c>
      <c r="I15" s="302" t="e">
        <f>'YY%4qsea adj'!H6</f>
        <v>#REF!</v>
      </c>
      <c r="J15" s="302" t="e">
        <f>'YY%4qsea adj'!I6</f>
        <v>#REF!</v>
      </c>
      <c r="K15" s="302" t="e">
        <f>'YY%4qsea adj'!J6</f>
        <v>#REF!</v>
      </c>
      <c r="L15" s="302" t="e">
        <f>'YY%4qsea adj'!K6</f>
        <v>#REF!</v>
      </c>
      <c r="M15" s="312" t="e">
        <f>'YY%4qsea adj'!L6</f>
        <v>#REF!</v>
      </c>
      <c r="N15" s="312" t="e">
        <f>'YY%4qsea adj'!M6</f>
        <v>#REF!</v>
      </c>
      <c r="O15" s="312" t="e">
        <f>'YY%4qsea adj'!N6</f>
        <v>#REF!</v>
      </c>
      <c r="P15" s="312" t="e">
        <f>'YY%4qsea adj'!O6</f>
        <v>#REF!</v>
      </c>
      <c r="Q15" s="312" t="e">
        <f>'YY%4qsea adj'!P6</f>
        <v>#REF!</v>
      </c>
      <c r="R15" s="312" t="e">
        <f>'YY%4qsea adj'!Q6</f>
        <v>#REF!</v>
      </c>
      <c r="S15" s="312" t="e">
        <f>'YY%4qsea adj'!R6</f>
        <v>#REF!</v>
      </c>
      <c r="T15" s="312" t="e">
        <f>'YY%4qsea adj'!S6</f>
        <v>#REF!</v>
      </c>
      <c r="U15" s="312" t="e">
        <f>'YY%4qsea adj'!T6</f>
        <v>#REF!</v>
      </c>
      <c r="V15" s="312" t="e">
        <f>'YY%4qsea adj'!U6</f>
        <v>#REF!</v>
      </c>
      <c r="W15" s="312" t="e">
        <f>'YY%4qsea adj'!V6</f>
        <v>#REF!</v>
      </c>
      <c r="X15" s="322" t="e">
        <f>'YY%4qsea adj'!W6</f>
        <v>#REF!</v>
      </c>
      <c r="Y15" s="322" t="e">
        <f>'YY%4qsea adj'!X6</f>
        <v>#REF!</v>
      </c>
      <c r="Z15" s="330" t="e">
        <f>'YY%4qsea adj'!Y6</f>
        <v>#REF!</v>
      </c>
      <c r="AC15" s="58" t="e">
        <f>'T4'!AC15/'T4'!AC11*100-100</f>
        <v>#REF!</v>
      </c>
      <c r="AD15" s="58" t="e">
        <f>'T4'!AD15/'T4'!AD11*100-100</f>
        <v>#REF!</v>
      </c>
      <c r="AE15" s="58" t="e">
        <f>'T4'!AE15/'T4'!AE11*100-100</f>
        <v>#REF!</v>
      </c>
    </row>
    <row r="16" spans="2:32" ht="18.75" customHeight="1">
      <c r="B16" s="1"/>
      <c r="C16" s="305">
        <v>3</v>
      </c>
      <c r="D16" s="300" t="e">
        <f>'YY%4qsea adj'!C7</f>
        <v>#REF!</v>
      </c>
      <c r="E16" s="32" t="e">
        <f>'YY%4qsea adj'!D7</f>
        <v>#REF!</v>
      </c>
      <c r="F16" s="301" t="e">
        <f>'YY%4qsea adj'!E7</f>
        <v>#REF!</v>
      </c>
      <c r="G16" s="300" t="e">
        <f>'YY%4qsea adj'!F7</f>
        <v>#REF!</v>
      </c>
      <c r="H16" s="302" t="e">
        <f>'YY%4qsea adj'!G7</f>
        <v>#REF!</v>
      </c>
      <c r="I16" s="302" t="e">
        <f>'YY%4qsea adj'!H7</f>
        <v>#REF!</v>
      </c>
      <c r="J16" s="302" t="e">
        <f>'YY%4qsea adj'!I7</f>
        <v>#REF!</v>
      </c>
      <c r="K16" s="302" t="e">
        <f>'YY%4qsea adj'!J7</f>
        <v>#REF!</v>
      </c>
      <c r="L16" s="302" t="e">
        <f>'YY%4qsea adj'!K7</f>
        <v>#REF!</v>
      </c>
      <c r="M16" s="312" t="e">
        <f>'YY%4qsea adj'!L7</f>
        <v>#REF!</v>
      </c>
      <c r="N16" s="312" t="e">
        <f>'YY%4qsea adj'!M7</f>
        <v>#REF!</v>
      </c>
      <c r="O16" s="312" t="e">
        <f>'YY%4qsea adj'!N7</f>
        <v>#REF!</v>
      </c>
      <c r="P16" s="312" t="e">
        <f>'YY%4qsea adj'!O7</f>
        <v>#REF!</v>
      </c>
      <c r="Q16" s="312" t="e">
        <f>'YY%4qsea adj'!P7</f>
        <v>#REF!</v>
      </c>
      <c r="R16" s="312" t="e">
        <f>'YY%4qsea adj'!Q7</f>
        <v>#REF!</v>
      </c>
      <c r="S16" s="312" t="e">
        <f>'YY%4qsea adj'!R7</f>
        <v>#REF!</v>
      </c>
      <c r="T16" s="312" t="e">
        <f>'YY%4qsea adj'!S7</f>
        <v>#REF!</v>
      </c>
      <c r="U16" s="312" t="e">
        <f>'YY%4qsea adj'!T7</f>
        <v>#REF!</v>
      </c>
      <c r="V16" s="312" t="e">
        <f>'YY%4qsea adj'!U7</f>
        <v>#REF!</v>
      </c>
      <c r="W16" s="312" t="e">
        <f>'YY%4qsea adj'!V7</f>
        <v>#REF!</v>
      </c>
      <c r="X16" s="322" t="e">
        <f>'YY%4qsea adj'!W7</f>
        <v>#REF!</v>
      </c>
      <c r="Y16" s="322" t="e">
        <f>'YY%4qsea adj'!X7</f>
        <v>#REF!</v>
      </c>
      <c r="Z16" s="330" t="e">
        <f>'YY%4qsea adj'!Y7</f>
        <v>#REF!</v>
      </c>
      <c r="AC16" s="58" t="e">
        <f>'T4'!AC16/'T4'!AC12*100-100</f>
        <v>#REF!</v>
      </c>
      <c r="AD16" s="58" t="e">
        <f>'T4'!AD16/'T4'!AD12*100-100</f>
        <v>#REF!</v>
      </c>
      <c r="AE16" s="58" t="e">
        <f>'T4'!AE16/'T4'!AE12*100-100</f>
        <v>#REF!</v>
      </c>
    </row>
    <row r="17" spans="2:31" ht="18.75" customHeight="1">
      <c r="B17" s="1"/>
      <c r="C17" s="305">
        <v>4</v>
      </c>
      <c r="D17" s="300" t="e">
        <f>'YY%4qsea adj'!C8</f>
        <v>#REF!</v>
      </c>
      <c r="E17" s="32" t="e">
        <f>'YY%4qsea adj'!D8</f>
        <v>#REF!</v>
      </c>
      <c r="F17" s="301" t="e">
        <f>'YY%4qsea adj'!E8</f>
        <v>#REF!</v>
      </c>
      <c r="G17" s="300" t="e">
        <f>'YY%4qsea adj'!F8</f>
        <v>#REF!</v>
      </c>
      <c r="H17" s="302" t="e">
        <f>'YY%4qsea adj'!G8</f>
        <v>#REF!</v>
      </c>
      <c r="I17" s="302" t="e">
        <f>'YY%4qsea adj'!H8</f>
        <v>#REF!</v>
      </c>
      <c r="J17" s="302" t="e">
        <f>'YY%4qsea adj'!I8</f>
        <v>#REF!</v>
      </c>
      <c r="K17" s="302" t="e">
        <f>'YY%4qsea adj'!J8</f>
        <v>#REF!</v>
      </c>
      <c r="L17" s="302" t="e">
        <f>'YY%4qsea adj'!K8</f>
        <v>#REF!</v>
      </c>
      <c r="M17" s="312" t="e">
        <f>'YY%4qsea adj'!L8</f>
        <v>#REF!</v>
      </c>
      <c r="N17" s="312" t="e">
        <f>'YY%4qsea adj'!M8</f>
        <v>#REF!</v>
      </c>
      <c r="O17" s="312" t="e">
        <f>'YY%4qsea adj'!N8</f>
        <v>#REF!</v>
      </c>
      <c r="P17" s="312" t="e">
        <f>'YY%4qsea adj'!O8</f>
        <v>#REF!</v>
      </c>
      <c r="Q17" s="312" t="e">
        <f>'YY%4qsea adj'!P8</f>
        <v>#REF!</v>
      </c>
      <c r="R17" s="312" t="e">
        <f>'YY%4qsea adj'!Q8</f>
        <v>#REF!</v>
      </c>
      <c r="S17" s="312" t="e">
        <f>'YY%4qsea adj'!R8</f>
        <v>#REF!</v>
      </c>
      <c r="T17" s="312" t="e">
        <f>'YY%4qsea adj'!S8</f>
        <v>#REF!</v>
      </c>
      <c r="U17" s="312" t="e">
        <f>'YY%4qsea adj'!T8</f>
        <v>#REF!</v>
      </c>
      <c r="V17" s="312" t="e">
        <f>'YY%4qsea adj'!U8</f>
        <v>#REF!</v>
      </c>
      <c r="W17" s="312" t="e">
        <f>'YY%4qsea adj'!V8</f>
        <v>#REF!</v>
      </c>
      <c r="X17" s="322" t="e">
        <f>'YY%4qsea adj'!W8</f>
        <v>#REF!</v>
      </c>
      <c r="Y17" s="322" t="e">
        <f>'YY%4qsea adj'!X8</f>
        <v>#REF!</v>
      </c>
      <c r="Z17" s="330" t="e">
        <f>'YY%4qsea adj'!Y8</f>
        <v>#REF!</v>
      </c>
      <c r="AC17" s="58" t="e">
        <f>'T4'!AC17/'T4'!AC13*100-100</f>
        <v>#REF!</v>
      </c>
      <c r="AD17" s="58" t="e">
        <f>'T4'!AD17/'T4'!AD13*100-100</f>
        <v>#REF!</v>
      </c>
      <c r="AE17" s="58" t="e">
        <f>'T4'!AE17/'T4'!AE13*100-100</f>
        <v>#REF!</v>
      </c>
    </row>
    <row r="18" spans="2:31" ht="30" customHeight="1">
      <c r="B18" s="1">
        <v>2008</v>
      </c>
      <c r="C18" s="305">
        <v>1</v>
      </c>
      <c r="D18" s="300" t="e">
        <f>'YY%4qsea adj'!C9</f>
        <v>#REF!</v>
      </c>
      <c r="E18" s="32" t="e">
        <f>'YY%4qsea adj'!D9</f>
        <v>#REF!</v>
      </c>
      <c r="F18" s="301" t="e">
        <f>'YY%4qsea adj'!E9</f>
        <v>#REF!</v>
      </c>
      <c r="G18" s="300" t="e">
        <f>'YY%4qsea adj'!F9</f>
        <v>#REF!</v>
      </c>
      <c r="H18" s="302" t="e">
        <f>'YY%4qsea adj'!G9</f>
        <v>#REF!</v>
      </c>
      <c r="I18" s="302" t="e">
        <f>'YY%4qsea adj'!H9</f>
        <v>#REF!</v>
      </c>
      <c r="J18" s="302" t="e">
        <f>'YY%4qsea adj'!I9</f>
        <v>#REF!</v>
      </c>
      <c r="K18" s="302" t="e">
        <f>'YY%4qsea adj'!J9</f>
        <v>#REF!</v>
      </c>
      <c r="L18" s="302" t="e">
        <f>'YY%4qsea adj'!K9</f>
        <v>#REF!</v>
      </c>
      <c r="M18" s="312" t="e">
        <f>'YY%4qsea adj'!L9</f>
        <v>#REF!</v>
      </c>
      <c r="N18" s="312" t="e">
        <f>'YY%4qsea adj'!M9</f>
        <v>#REF!</v>
      </c>
      <c r="O18" s="312" t="e">
        <f>'YY%4qsea adj'!N9</f>
        <v>#REF!</v>
      </c>
      <c r="P18" s="312" t="e">
        <f>'YY%4qsea adj'!O9</f>
        <v>#REF!</v>
      </c>
      <c r="Q18" s="312" t="e">
        <f>'YY%4qsea adj'!P9</f>
        <v>#REF!</v>
      </c>
      <c r="R18" s="312" t="e">
        <f>'YY%4qsea adj'!Q9</f>
        <v>#REF!</v>
      </c>
      <c r="S18" s="312" t="e">
        <f>'YY%4qsea adj'!R9</f>
        <v>#REF!</v>
      </c>
      <c r="T18" s="312" t="e">
        <f>'YY%4qsea adj'!S9</f>
        <v>#REF!</v>
      </c>
      <c r="U18" s="312" t="e">
        <f>'YY%4qsea adj'!T9</f>
        <v>#REF!</v>
      </c>
      <c r="V18" s="312" t="e">
        <f>'YY%4qsea adj'!U9</f>
        <v>#REF!</v>
      </c>
      <c r="W18" s="312" t="e">
        <f>'YY%4qsea adj'!V9</f>
        <v>#REF!</v>
      </c>
      <c r="X18" s="322" t="e">
        <f>'YY%4qsea adj'!W9</f>
        <v>#REF!</v>
      </c>
      <c r="Y18" s="322" t="e">
        <f>'YY%4qsea adj'!X9</f>
        <v>#REF!</v>
      </c>
      <c r="Z18" s="330" t="e">
        <f>'YY%4qsea adj'!Y9</f>
        <v>#REF!</v>
      </c>
      <c r="AC18" s="58" t="e">
        <f>'T4'!AC18/'T4'!AC14*100-100</f>
        <v>#REF!</v>
      </c>
      <c r="AD18" s="58" t="e">
        <f>'T4'!AD18/'T4'!AD14*100-100</f>
        <v>#REF!</v>
      </c>
      <c r="AE18" s="58" t="e">
        <f>'T4'!AE18/'T4'!AE14*100-100</f>
        <v>#REF!</v>
      </c>
    </row>
    <row r="19" spans="2:31" ht="18.75" customHeight="1">
      <c r="B19" s="1"/>
      <c r="C19" s="305">
        <v>2</v>
      </c>
      <c r="D19" s="300" t="e">
        <f>'YY%4qsea adj'!C10</f>
        <v>#REF!</v>
      </c>
      <c r="E19" s="32" t="e">
        <f>'YY%4qsea adj'!D10</f>
        <v>#REF!</v>
      </c>
      <c r="F19" s="301" t="e">
        <f>'YY%4qsea adj'!E10</f>
        <v>#REF!</v>
      </c>
      <c r="G19" s="300" t="e">
        <f>'YY%4qsea adj'!F10</f>
        <v>#REF!</v>
      </c>
      <c r="H19" s="302" t="e">
        <f>'YY%4qsea adj'!G10</f>
        <v>#REF!</v>
      </c>
      <c r="I19" s="302" t="e">
        <f>'YY%4qsea adj'!H10</f>
        <v>#REF!</v>
      </c>
      <c r="J19" s="302" t="e">
        <f>'YY%4qsea adj'!I10</f>
        <v>#REF!</v>
      </c>
      <c r="K19" s="302" t="e">
        <f>'YY%4qsea adj'!J10</f>
        <v>#REF!</v>
      </c>
      <c r="L19" s="302" t="e">
        <f>'YY%4qsea adj'!K10</f>
        <v>#REF!</v>
      </c>
      <c r="M19" s="312" t="e">
        <f>'YY%4qsea adj'!L10</f>
        <v>#REF!</v>
      </c>
      <c r="N19" s="312" t="e">
        <f>'YY%4qsea adj'!M10</f>
        <v>#REF!</v>
      </c>
      <c r="O19" s="312" t="e">
        <f>'YY%4qsea adj'!N10</f>
        <v>#REF!</v>
      </c>
      <c r="P19" s="312" t="e">
        <f>'YY%4qsea adj'!O10</f>
        <v>#REF!</v>
      </c>
      <c r="Q19" s="312" t="e">
        <f>'YY%4qsea adj'!P10</f>
        <v>#REF!</v>
      </c>
      <c r="R19" s="312" t="e">
        <f>'YY%4qsea adj'!Q10</f>
        <v>#REF!</v>
      </c>
      <c r="S19" s="312" t="e">
        <f>'YY%4qsea adj'!R10</f>
        <v>#REF!</v>
      </c>
      <c r="T19" s="312" t="e">
        <f>'YY%4qsea adj'!S10</f>
        <v>#REF!</v>
      </c>
      <c r="U19" s="312" t="e">
        <f>'YY%4qsea adj'!T10</f>
        <v>#REF!</v>
      </c>
      <c r="V19" s="312" t="e">
        <f>'YY%4qsea adj'!U10</f>
        <v>#REF!</v>
      </c>
      <c r="W19" s="312" t="e">
        <f>'YY%4qsea adj'!V10</f>
        <v>#REF!</v>
      </c>
      <c r="X19" s="322" t="e">
        <f>'YY%4qsea adj'!W10</f>
        <v>#REF!</v>
      </c>
      <c r="Y19" s="322" t="e">
        <f>'YY%4qsea adj'!X10</f>
        <v>#REF!</v>
      </c>
      <c r="Z19" s="330" t="e">
        <f>'YY%4qsea adj'!Y10</f>
        <v>#REF!</v>
      </c>
      <c r="AC19" s="58" t="e">
        <f>'T4'!AC19/'T4'!AC15*100-100</f>
        <v>#REF!</v>
      </c>
      <c r="AD19" s="58" t="e">
        <f>'T4'!AD19/'T4'!AD15*100-100</f>
        <v>#REF!</v>
      </c>
      <c r="AE19" s="58" t="e">
        <f>'T4'!AE19/'T4'!AE15*100-100</f>
        <v>#REF!</v>
      </c>
    </row>
    <row r="20" spans="2:31" ht="18.75" customHeight="1">
      <c r="B20" s="1"/>
      <c r="C20" s="305">
        <v>3</v>
      </c>
      <c r="D20" s="300" t="e">
        <f>'YY%4qsea adj'!C11</f>
        <v>#REF!</v>
      </c>
      <c r="E20" s="32" t="e">
        <f>'YY%4qsea adj'!D11</f>
        <v>#REF!</v>
      </c>
      <c r="F20" s="301" t="e">
        <f>'YY%4qsea adj'!E11</f>
        <v>#REF!</v>
      </c>
      <c r="G20" s="300" t="e">
        <f>'YY%4qsea adj'!F11</f>
        <v>#REF!</v>
      </c>
      <c r="H20" s="302" t="e">
        <f>'YY%4qsea adj'!G11</f>
        <v>#REF!</v>
      </c>
      <c r="I20" s="302" t="e">
        <f>'YY%4qsea adj'!H11</f>
        <v>#REF!</v>
      </c>
      <c r="J20" s="302" t="e">
        <f>'YY%4qsea adj'!I11</f>
        <v>#REF!</v>
      </c>
      <c r="K20" s="302" t="e">
        <f>'YY%4qsea adj'!J11</f>
        <v>#REF!</v>
      </c>
      <c r="L20" s="302" t="e">
        <f>'YY%4qsea adj'!K11</f>
        <v>#REF!</v>
      </c>
      <c r="M20" s="312" t="e">
        <f>'YY%4qsea adj'!L11</f>
        <v>#REF!</v>
      </c>
      <c r="N20" s="312" t="e">
        <f>'YY%4qsea adj'!M11</f>
        <v>#REF!</v>
      </c>
      <c r="O20" s="312" t="e">
        <f>'YY%4qsea adj'!N11</f>
        <v>#REF!</v>
      </c>
      <c r="P20" s="312" t="e">
        <f>'YY%4qsea adj'!O11</f>
        <v>#REF!</v>
      </c>
      <c r="Q20" s="312" t="e">
        <f>'YY%4qsea adj'!P11</f>
        <v>#REF!</v>
      </c>
      <c r="R20" s="312" t="e">
        <f>'YY%4qsea adj'!Q11</f>
        <v>#REF!</v>
      </c>
      <c r="S20" s="312" t="e">
        <f>'YY%4qsea adj'!R11</f>
        <v>#REF!</v>
      </c>
      <c r="T20" s="312" t="e">
        <f>'YY%4qsea adj'!S11</f>
        <v>#REF!</v>
      </c>
      <c r="U20" s="312" t="e">
        <f>'YY%4qsea adj'!T11</f>
        <v>#REF!</v>
      </c>
      <c r="V20" s="312" t="e">
        <f>'YY%4qsea adj'!U11</f>
        <v>#REF!</v>
      </c>
      <c r="W20" s="312" t="e">
        <f>'YY%4qsea adj'!V11</f>
        <v>#REF!</v>
      </c>
      <c r="X20" s="322" t="e">
        <f>'YY%4qsea adj'!W11</f>
        <v>#REF!</v>
      </c>
      <c r="Y20" s="322" t="e">
        <f>'YY%4qsea adj'!X11</f>
        <v>#REF!</v>
      </c>
      <c r="Z20" s="330" t="e">
        <f>'YY%4qsea adj'!Y11</f>
        <v>#REF!</v>
      </c>
      <c r="AC20" s="58" t="e">
        <f>'T4'!AC20/'T4'!AC16*100-100</f>
        <v>#REF!</v>
      </c>
      <c r="AD20" s="58" t="e">
        <f>'T4'!AD20/'T4'!AD16*100-100</f>
        <v>#REF!</v>
      </c>
      <c r="AE20" s="58" t="e">
        <f>'T4'!AE20/'T4'!AE16*100-100</f>
        <v>#REF!</v>
      </c>
    </row>
    <row r="21" spans="2:31" ht="18.75" customHeight="1">
      <c r="B21" s="1"/>
      <c r="C21" s="305">
        <v>4</v>
      </c>
      <c r="D21" s="300" t="e">
        <f>'YY%4qsea adj'!C12</f>
        <v>#REF!</v>
      </c>
      <c r="E21" s="32" t="e">
        <f>'YY%4qsea adj'!D12</f>
        <v>#REF!</v>
      </c>
      <c r="F21" s="301" t="e">
        <f>'YY%4qsea adj'!E12</f>
        <v>#REF!</v>
      </c>
      <c r="G21" s="300" t="e">
        <f>'YY%4qsea adj'!F12</f>
        <v>#REF!</v>
      </c>
      <c r="H21" s="302" t="e">
        <f>'YY%4qsea adj'!G12</f>
        <v>#REF!</v>
      </c>
      <c r="I21" s="302" t="e">
        <f>'YY%4qsea adj'!H12</f>
        <v>#REF!</v>
      </c>
      <c r="J21" s="302" t="e">
        <f>'YY%4qsea adj'!I12</f>
        <v>#REF!</v>
      </c>
      <c r="K21" s="302" t="e">
        <f>'YY%4qsea adj'!J12</f>
        <v>#REF!</v>
      </c>
      <c r="L21" s="302" t="e">
        <f>'YY%4qsea adj'!K12</f>
        <v>#REF!</v>
      </c>
      <c r="M21" s="312" t="e">
        <f>'YY%4qsea adj'!L12</f>
        <v>#REF!</v>
      </c>
      <c r="N21" s="312" t="e">
        <f>'YY%4qsea adj'!M12</f>
        <v>#REF!</v>
      </c>
      <c r="O21" s="312" t="e">
        <f>'YY%4qsea adj'!N12</f>
        <v>#REF!</v>
      </c>
      <c r="P21" s="312" t="e">
        <f>'YY%4qsea adj'!O12</f>
        <v>#REF!</v>
      </c>
      <c r="Q21" s="312" t="e">
        <f>'YY%4qsea adj'!P12</f>
        <v>#REF!</v>
      </c>
      <c r="R21" s="312" t="e">
        <f>'YY%4qsea adj'!Q12</f>
        <v>#REF!</v>
      </c>
      <c r="S21" s="312" t="e">
        <f>'YY%4qsea adj'!R12</f>
        <v>#REF!</v>
      </c>
      <c r="T21" s="312" t="e">
        <f>'YY%4qsea adj'!S12</f>
        <v>#REF!</v>
      </c>
      <c r="U21" s="312" t="e">
        <f>'YY%4qsea adj'!T12</f>
        <v>#REF!</v>
      </c>
      <c r="V21" s="312" t="e">
        <f>'YY%4qsea adj'!U12</f>
        <v>#REF!</v>
      </c>
      <c r="W21" s="312" t="e">
        <f>'YY%4qsea adj'!V12</f>
        <v>#REF!</v>
      </c>
      <c r="X21" s="322" t="e">
        <f>'YY%4qsea adj'!W12</f>
        <v>#REF!</v>
      </c>
      <c r="Y21" s="322" t="e">
        <f>'YY%4qsea adj'!X12</f>
        <v>#REF!</v>
      </c>
      <c r="Z21" s="330" t="e">
        <f>'YY%4qsea adj'!Y12</f>
        <v>#REF!</v>
      </c>
      <c r="AC21" s="58" t="e">
        <f>'T4'!AC21/'T4'!AC17*100-100</f>
        <v>#REF!</v>
      </c>
      <c r="AD21" s="58" t="e">
        <f>'T4'!AD21/'T4'!AD17*100-100</f>
        <v>#REF!</v>
      </c>
      <c r="AE21" s="58" t="e">
        <f>'T4'!AE21/'T4'!AE17*100-100</f>
        <v>#REF!</v>
      </c>
    </row>
    <row r="22" spans="2:31" ht="30" customHeight="1">
      <c r="B22" s="1">
        <v>2009</v>
      </c>
      <c r="C22" s="305">
        <v>1</v>
      </c>
      <c r="D22" s="300" t="e">
        <f>'YY%4qsea adj'!C13</f>
        <v>#REF!</v>
      </c>
      <c r="E22" s="32" t="e">
        <f>'YY%4qsea adj'!D13</f>
        <v>#REF!</v>
      </c>
      <c r="F22" s="301" t="e">
        <f>'YY%4qsea adj'!E13</f>
        <v>#REF!</v>
      </c>
      <c r="G22" s="300" t="e">
        <f>'YY%4qsea adj'!F13</f>
        <v>#REF!</v>
      </c>
      <c r="H22" s="302" t="e">
        <f>'YY%4qsea adj'!G13</f>
        <v>#REF!</v>
      </c>
      <c r="I22" s="302" t="e">
        <f>'YY%4qsea adj'!H13</f>
        <v>#REF!</v>
      </c>
      <c r="J22" s="302" t="e">
        <f>'YY%4qsea adj'!I13</f>
        <v>#REF!</v>
      </c>
      <c r="K22" s="302" t="e">
        <f>'YY%4qsea adj'!J13</f>
        <v>#REF!</v>
      </c>
      <c r="L22" s="302" t="e">
        <f>'YY%4qsea adj'!K13</f>
        <v>#REF!</v>
      </c>
      <c r="M22" s="312" t="e">
        <f>'YY%4qsea adj'!L13</f>
        <v>#REF!</v>
      </c>
      <c r="N22" s="312" t="e">
        <f>'YY%4qsea adj'!M13</f>
        <v>#REF!</v>
      </c>
      <c r="O22" s="312" t="e">
        <f>'YY%4qsea adj'!N13</f>
        <v>#REF!</v>
      </c>
      <c r="P22" s="312" t="e">
        <f>'YY%4qsea adj'!O13</f>
        <v>#REF!</v>
      </c>
      <c r="Q22" s="312" t="e">
        <f>'YY%4qsea adj'!P13</f>
        <v>#REF!</v>
      </c>
      <c r="R22" s="312" t="e">
        <f>'YY%4qsea adj'!Q13</f>
        <v>#REF!</v>
      </c>
      <c r="S22" s="312" t="e">
        <f>'YY%4qsea adj'!R13</f>
        <v>#REF!</v>
      </c>
      <c r="T22" s="312" t="e">
        <f>'YY%4qsea adj'!S13</f>
        <v>#REF!</v>
      </c>
      <c r="U22" s="312" t="e">
        <f>'YY%4qsea adj'!T13</f>
        <v>#REF!</v>
      </c>
      <c r="V22" s="312" t="e">
        <f>'YY%4qsea adj'!U13</f>
        <v>#REF!</v>
      </c>
      <c r="W22" s="312" t="e">
        <f>'YY%4qsea adj'!V13</f>
        <v>#REF!</v>
      </c>
      <c r="X22" s="322" t="e">
        <f>'YY%4qsea adj'!W13</f>
        <v>#REF!</v>
      </c>
      <c r="Y22" s="322" t="e">
        <f>'YY%4qsea adj'!X13</f>
        <v>#REF!</v>
      </c>
      <c r="Z22" s="330" t="e">
        <f>'YY%4qsea adj'!Y13</f>
        <v>#REF!</v>
      </c>
      <c r="AC22" s="58" t="e">
        <f>'T4'!AC22/'T4'!AC18*100-100</f>
        <v>#REF!</v>
      </c>
      <c r="AD22" s="58" t="e">
        <f>'T4'!AD22/'T4'!AD18*100-100</f>
        <v>#REF!</v>
      </c>
      <c r="AE22" s="58" t="e">
        <f>'T4'!AE22/'T4'!AE18*100-100</f>
        <v>#REF!</v>
      </c>
    </row>
    <row r="23" spans="2:31" ht="18.75" customHeight="1">
      <c r="B23" s="1"/>
      <c r="C23" s="305">
        <v>2</v>
      </c>
      <c r="D23" s="300" t="e">
        <f>'YY%4qsea adj'!C14</f>
        <v>#REF!</v>
      </c>
      <c r="E23" s="32" t="e">
        <f>'YY%4qsea adj'!D14</f>
        <v>#REF!</v>
      </c>
      <c r="F23" s="301" t="e">
        <f>'YY%4qsea adj'!E14</f>
        <v>#REF!</v>
      </c>
      <c r="G23" s="300" t="e">
        <f>'YY%4qsea adj'!F14</f>
        <v>#REF!</v>
      </c>
      <c r="H23" s="302" t="e">
        <f>'YY%4qsea adj'!G14</f>
        <v>#REF!</v>
      </c>
      <c r="I23" s="302" t="e">
        <f>'YY%4qsea adj'!H14</f>
        <v>#REF!</v>
      </c>
      <c r="J23" s="302" t="e">
        <f>'YY%4qsea adj'!I14</f>
        <v>#REF!</v>
      </c>
      <c r="K23" s="302" t="e">
        <f>'YY%4qsea adj'!J14</f>
        <v>#REF!</v>
      </c>
      <c r="L23" s="302" t="e">
        <f>'YY%4qsea adj'!K14</f>
        <v>#REF!</v>
      </c>
      <c r="M23" s="312" t="e">
        <f>'YY%4qsea adj'!L14</f>
        <v>#REF!</v>
      </c>
      <c r="N23" s="312" t="e">
        <f>'YY%4qsea adj'!M14</f>
        <v>#REF!</v>
      </c>
      <c r="O23" s="312" t="e">
        <f>'YY%4qsea adj'!N14</f>
        <v>#REF!</v>
      </c>
      <c r="P23" s="312" t="e">
        <f>'YY%4qsea adj'!O14</f>
        <v>#REF!</v>
      </c>
      <c r="Q23" s="312" t="e">
        <f>'YY%4qsea adj'!P14</f>
        <v>#REF!</v>
      </c>
      <c r="R23" s="312" t="e">
        <f>'YY%4qsea adj'!Q14</f>
        <v>#REF!</v>
      </c>
      <c r="S23" s="312" t="e">
        <f>'YY%4qsea adj'!R14</f>
        <v>#REF!</v>
      </c>
      <c r="T23" s="312" t="e">
        <f>'YY%4qsea adj'!S14</f>
        <v>#REF!</v>
      </c>
      <c r="U23" s="312" t="e">
        <f>'YY%4qsea adj'!T14</f>
        <v>#REF!</v>
      </c>
      <c r="V23" s="312" t="e">
        <f>'YY%4qsea adj'!U14</f>
        <v>#REF!</v>
      </c>
      <c r="W23" s="312" t="e">
        <f>'YY%4qsea adj'!V14</f>
        <v>#REF!</v>
      </c>
      <c r="X23" s="322" t="e">
        <f>'YY%4qsea adj'!W14</f>
        <v>#REF!</v>
      </c>
      <c r="Y23" s="322" t="e">
        <f>'YY%4qsea adj'!X14</f>
        <v>#REF!</v>
      </c>
      <c r="Z23" s="330" t="e">
        <f>'YY%4qsea adj'!Y14</f>
        <v>#REF!</v>
      </c>
      <c r="AC23" s="58" t="e">
        <f>'T4'!AC23/'T4'!AC19*100-100</f>
        <v>#REF!</v>
      </c>
      <c r="AD23" s="58" t="e">
        <f>'T4'!AD23/'T4'!AD19*100-100</f>
        <v>#REF!</v>
      </c>
      <c r="AE23" s="58" t="e">
        <f>'T4'!AE23/'T4'!AE19*100-100</f>
        <v>#REF!</v>
      </c>
    </row>
    <row r="24" spans="2:31" ht="18.75" customHeight="1">
      <c r="B24" s="1"/>
      <c r="C24" s="305">
        <v>3</v>
      </c>
      <c r="D24" s="300" t="e">
        <f>'YY%4qsea adj'!C15</f>
        <v>#REF!</v>
      </c>
      <c r="E24" s="32" t="e">
        <f>'YY%4qsea adj'!D15</f>
        <v>#REF!</v>
      </c>
      <c r="F24" s="301" t="e">
        <f>'YY%4qsea adj'!E15</f>
        <v>#REF!</v>
      </c>
      <c r="G24" s="300" t="e">
        <f>'YY%4qsea adj'!F15</f>
        <v>#REF!</v>
      </c>
      <c r="H24" s="302" t="e">
        <f>'YY%4qsea adj'!G15</f>
        <v>#REF!</v>
      </c>
      <c r="I24" s="302" t="e">
        <f>'YY%4qsea adj'!H15</f>
        <v>#REF!</v>
      </c>
      <c r="J24" s="302" t="e">
        <f>'YY%4qsea adj'!I15</f>
        <v>#REF!</v>
      </c>
      <c r="K24" s="302" t="e">
        <f>'YY%4qsea adj'!J15</f>
        <v>#REF!</v>
      </c>
      <c r="L24" s="302" t="e">
        <f>'YY%4qsea adj'!K15</f>
        <v>#REF!</v>
      </c>
      <c r="M24" s="312" t="e">
        <f>'YY%4qsea adj'!L15</f>
        <v>#REF!</v>
      </c>
      <c r="N24" s="312" t="e">
        <f>'YY%4qsea adj'!M15</f>
        <v>#REF!</v>
      </c>
      <c r="O24" s="312" t="e">
        <f>'YY%4qsea adj'!N15</f>
        <v>#REF!</v>
      </c>
      <c r="P24" s="312" t="e">
        <f>'YY%4qsea adj'!O15</f>
        <v>#REF!</v>
      </c>
      <c r="Q24" s="312" t="e">
        <f>'YY%4qsea adj'!P15</f>
        <v>#REF!</v>
      </c>
      <c r="R24" s="312" t="e">
        <f>'YY%4qsea adj'!Q15</f>
        <v>#REF!</v>
      </c>
      <c r="S24" s="312" t="e">
        <f>'YY%4qsea adj'!R15</f>
        <v>#REF!</v>
      </c>
      <c r="T24" s="312" t="e">
        <f>'YY%4qsea adj'!S15</f>
        <v>#REF!</v>
      </c>
      <c r="U24" s="312" t="e">
        <f>'YY%4qsea adj'!T15</f>
        <v>#REF!</v>
      </c>
      <c r="V24" s="312" t="e">
        <f>'YY%4qsea adj'!U15</f>
        <v>#REF!</v>
      </c>
      <c r="W24" s="312" t="e">
        <f>'YY%4qsea adj'!V15</f>
        <v>#REF!</v>
      </c>
      <c r="X24" s="322" t="e">
        <f>'YY%4qsea adj'!W15</f>
        <v>#REF!</v>
      </c>
      <c r="Y24" s="322" t="e">
        <f>'YY%4qsea adj'!X15</f>
        <v>#REF!</v>
      </c>
      <c r="Z24" s="330" t="e">
        <f>'YY%4qsea adj'!Y15</f>
        <v>#REF!</v>
      </c>
      <c r="AC24" s="58" t="e">
        <f>'T4'!AC24/'T4'!AC20*100-100</f>
        <v>#REF!</v>
      </c>
      <c r="AD24" s="58" t="e">
        <f>'T4'!AD24/'T4'!AD20*100-100</f>
        <v>#REF!</v>
      </c>
      <c r="AE24" s="58" t="e">
        <f>'T4'!AE24/'T4'!AE20*100-100</f>
        <v>#REF!</v>
      </c>
    </row>
    <row r="25" spans="2:31" ht="18.75" customHeight="1">
      <c r="B25" s="1"/>
      <c r="C25" s="305">
        <v>4</v>
      </c>
      <c r="D25" s="300" t="e">
        <f>'YY%4qsea adj'!C16</f>
        <v>#REF!</v>
      </c>
      <c r="E25" s="32" t="e">
        <f>'YY%4qsea adj'!D16</f>
        <v>#REF!</v>
      </c>
      <c r="F25" s="301" t="e">
        <f>'YY%4qsea adj'!E16</f>
        <v>#REF!</v>
      </c>
      <c r="G25" s="300" t="e">
        <f>'YY%4qsea adj'!F16</f>
        <v>#REF!</v>
      </c>
      <c r="H25" s="302" t="e">
        <f>'YY%4qsea adj'!G16</f>
        <v>#REF!</v>
      </c>
      <c r="I25" s="302" t="e">
        <f>'YY%4qsea adj'!H16</f>
        <v>#REF!</v>
      </c>
      <c r="J25" s="302" t="e">
        <f>'YY%4qsea adj'!I16</f>
        <v>#REF!</v>
      </c>
      <c r="K25" s="302" t="e">
        <f>'YY%4qsea adj'!J16</f>
        <v>#REF!</v>
      </c>
      <c r="L25" s="302" t="e">
        <f>'YY%4qsea adj'!K16</f>
        <v>#REF!</v>
      </c>
      <c r="M25" s="312" t="e">
        <f>'YY%4qsea adj'!L16</f>
        <v>#REF!</v>
      </c>
      <c r="N25" s="312" t="e">
        <f>'YY%4qsea adj'!M16</f>
        <v>#REF!</v>
      </c>
      <c r="O25" s="312" t="e">
        <f>'YY%4qsea adj'!N16</f>
        <v>#REF!</v>
      </c>
      <c r="P25" s="312" t="e">
        <f>'YY%4qsea adj'!O16</f>
        <v>#REF!</v>
      </c>
      <c r="Q25" s="312" t="e">
        <f>'YY%4qsea adj'!P16</f>
        <v>#REF!</v>
      </c>
      <c r="R25" s="312" t="e">
        <f>'YY%4qsea adj'!Q16</f>
        <v>#REF!</v>
      </c>
      <c r="S25" s="312" t="e">
        <f>'YY%4qsea adj'!R16</f>
        <v>#REF!</v>
      </c>
      <c r="T25" s="312" t="e">
        <f>'YY%4qsea adj'!S16</f>
        <v>#REF!</v>
      </c>
      <c r="U25" s="312" t="e">
        <f>'YY%4qsea adj'!T16</f>
        <v>#REF!</v>
      </c>
      <c r="V25" s="312" t="e">
        <f>'YY%4qsea adj'!U16</f>
        <v>#REF!</v>
      </c>
      <c r="W25" s="312" t="e">
        <f>'YY%4qsea adj'!V16</f>
        <v>#REF!</v>
      </c>
      <c r="X25" s="322" t="e">
        <f>'YY%4qsea adj'!W16</f>
        <v>#REF!</v>
      </c>
      <c r="Y25" s="322" t="e">
        <f>'YY%4qsea adj'!X16</f>
        <v>#REF!</v>
      </c>
      <c r="Z25" s="330" t="e">
        <f>'YY%4qsea adj'!Y16</f>
        <v>#REF!</v>
      </c>
      <c r="AC25" s="58" t="e">
        <f>'T4'!AC25/'T4'!AC21*100-100</f>
        <v>#REF!</v>
      </c>
      <c r="AD25" s="58" t="e">
        <f>'T4'!AD25/'T4'!AD21*100-100</f>
        <v>#REF!</v>
      </c>
      <c r="AE25" s="58" t="e">
        <f>'T4'!AE25/'T4'!AE21*100-100</f>
        <v>#REF!</v>
      </c>
    </row>
    <row r="26" spans="2:31" ht="30" customHeight="1">
      <c r="B26" s="1">
        <v>2010</v>
      </c>
      <c r="C26" s="305">
        <v>1</v>
      </c>
      <c r="D26" s="300" t="e">
        <f>'YY%4qsea adj'!C17</f>
        <v>#REF!</v>
      </c>
      <c r="E26" s="32" t="e">
        <f>'YY%4qsea adj'!D17</f>
        <v>#REF!</v>
      </c>
      <c r="F26" s="301" t="e">
        <f>'YY%4qsea adj'!E17</f>
        <v>#REF!</v>
      </c>
      <c r="G26" s="300" t="e">
        <f>'YY%4qsea adj'!F17</f>
        <v>#REF!</v>
      </c>
      <c r="H26" s="302" t="e">
        <f>'YY%4qsea adj'!G17</f>
        <v>#REF!</v>
      </c>
      <c r="I26" s="302" t="e">
        <f>'YY%4qsea adj'!H17</f>
        <v>#REF!</v>
      </c>
      <c r="J26" s="302" t="e">
        <f>'YY%4qsea adj'!I17</f>
        <v>#REF!</v>
      </c>
      <c r="K26" s="302" t="e">
        <f>'YY%4qsea adj'!J17</f>
        <v>#REF!</v>
      </c>
      <c r="L26" s="302" t="e">
        <f>'YY%4qsea adj'!K17</f>
        <v>#REF!</v>
      </c>
      <c r="M26" s="312" t="e">
        <f>'YY%4qsea adj'!L17</f>
        <v>#REF!</v>
      </c>
      <c r="N26" s="312" t="e">
        <f>'YY%4qsea adj'!M17</f>
        <v>#REF!</v>
      </c>
      <c r="O26" s="312" t="e">
        <f>'YY%4qsea adj'!N17</f>
        <v>#REF!</v>
      </c>
      <c r="P26" s="312" t="e">
        <f>'YY%4qsea adj'!O17</f>
        <v>#REF!</v>
      </c>
      <c r="Q26" s="312" t="e">
        <f>'YY%4qsea adj'!P17</f>
        <v>#REF!</v>
      </c>
      <c r="R26" s="312" t="e">
        <f>'YY%4qsea adj'!Q17</f>
        <v>#REF!</v>
      </c>
      <c r="S26" s="312" t="e">
        <f>'YY%4qsea adj'!R17</f>
        <v>#REF!</v>
      </c>
      <c r="T26" s="312" t="e">
        <f>'YY%4qsea adj'!S17</f>
        <v>#REF!</v>
      </c>
      <c r="U26" s="312" t="e">
        <f>'YY%4qsea adj'!T17</f>
        <v>#REF!</v>
      </c>
      <c r="V26" s="312" t="e">
        <f>'YY%4qsea adj'!U17</f>
        <v>#REF!</v>
      </c>
      <c r="W26" s="312" t="e">
        <f>'YY%4qsea adj'!V17</f>
        <v>#REF!</v>
      </c>
      <c r="X26" s="322" t="e">
        <f>'YY%4qsea adj'!W17</f>
        <v>#REF!</v>
      </c>
      <c r="Y26" s="322" t="e">
        <f>'YY%4qsea adj'!X17</f>
        <v>#REF!</v>
      </c>
      <c r="Z26" s="330" t="e">
        <f>'YY%4qsea adj'!Y17</f>
        <v>#REF!</v>
      </c>
      <c r="AC26" s="58" t="e">
        <f>'T4'!AC26/'T4'!AC22*100-100</f>
        <v>#REF!</v>
      </c>
      <c r="AD26" s="58" t="e">
        <f>'T4'!AD26/'T4'!AD22*100-100</f>
        <v>#REF!</v>
      </c>
      <c r="AE26" s="58" t="e">
        <f>'T4'!AE26/'T4'!AE22*100-100</f>
        <v>#REF!</v>
      </c>
    </row>
    <row r="27" spans="2:31" ht="18.75" customHeight="1">
      <c r="B27" s="1"/>
      <c r="C27" s="305">
        <v>2</v>
      </c>
      <c r="D27" s="300" t="e">
        <f>'YY%4qsea adj'!C18</f>
        <v>#REF!</v>
      </c>
      <c r="E27" s="32" t="e">
        <f>'YY%4qsea adj'!D18</f>
        <v>#REF!</v>
      </c>
      <c r="F27" s="301" t="e">
        <f>'YY%4qsea adj'!E18</f>
        <v>#REF!</v>
      </c>
      <c r="G27" s="300" t="e">
        <f>'YY%4qsea adj'!F18</f>
        <v>#REF!</v>
      </c>
      <c r="H27" s="302" t="e">
        <f>'YY%4qsea adj'!G18</f>
        <v>#REF!</v>
      </c>
      <c r="I27" s="302" t="e">
        <f>'YY%4qsea adj'!H18</f>
        <v>#REF!</v>
      </c>
      <c r="J27" s="302" t="e">
        <f>'YY%4qsea adj'!I18</f>
        <v>#REF!</v>
      </c>
      <c r="K27" s="302" t="e">
        <f>'YY%4qsea adj'!J18</f>
        <v>#REF!</v>
      </c>
      <c r="L27" s="302" t="e">
        <f>'YY%4qsea adj'!K18</f>
        <v>#REF!</v>
      </c>
      <c r="M27" s="312" t="e">
        <f>'YY%4qsea adj'!L18</f>
        <v>#REF!</v>
      </c>
      <c r="N27" s="312" t="e">
        <f>'YY%4qsea adj'!M18</f>
        <v>#REF!</v>
      </c>
      <c r="O27" s="312" t="e">
        <f>'YY%4qsea adj'!N18</f>
        <v>#REF!</v>
      </c>
      <c r="P27" s="312" t="e">
        <f>'YY%4qsea adj'!O18</f>
        <v>#REF!</v>
      </c>
      <c r="Q27" s="312" t="e">
        <f>'YY%4qsea adj'!P18</f>
        <v>#REF!</v>
      </c>
      <c r="R27" s="312" t="e">
        <f>'YY%4qsea adj'!Q18</f>
        <v>#REF!</v>
      </c>
      <c r="S27" s="312" t="e">
        <f>'YY%4qsea adj'!R18</f>
        <v>#REF!</v>
      </c>
      <c r="T27" s="312" t="e">
        <f>'YY%4qsea adj'!S18</f>
        <v>#REF!</v>
      </c>
      <c r="U27" s="312" t="e">
        <f>'YY%4qsea adj'!T18</f>
        <v>#REF!</v>
      </c>
      <c r="V27" s="312" t="e">
        <f>'YY%4qsea adj'!U18</f>
        <v>#REF!</v>
      </c>
      <c r="W27" s="312" t="e">
        <f>'YY%4qsea adj'!V18</f>
        <v>#REF!</v>
      </c>
      <c r="X27" s="322" t="e">
        <f>'YY%4qsea adj'!W18</f>
        <v>#REF!</v>
      </c>
      <c r="Y27" s="322" t="e">
        <f>'YY%4qsea adj'!X18</f>
        <v>#REF!</v>
      </c>
      <c r="Z27" s="330" t="e">
        <f>'YY%4qsea adj'!Y18</f>
        <v>#REF!</v>
      </c>
      <c r="AC27" s="58" t="e">
        <f>'T4'!AC27/'T4'!AC23*100-100</f>
        <v>#REF!</v>
      </c>
      <c r="AD27" s="58" t="e">
        <f>'T4'!AD27/'T4'!AD23*100-100</f>
        <v>#REF!</v>
      </c>
      <c r="AE27" s="58" t="e">
        <f>'T4'!AE27/'T4'!AE23*100-100</f>
        <v>#REF!</v>
      </c>
    </row>
    <row r="28" spans="2:31" ht="18.75" customHeight="1">
      <c r="B28" s="1"/>
      <c r="C28" s="305">
        <v>3</v>
      </c>
      <c r="D28" s="300" t="e">
        <f>'YY%4qsea adj'!C19</f>
        <v>#REF!</v>
      </c>
      <c r="E28" s="32" t="e">
        <f>'YY%4qsea adj'!D19</f>
        <v>#REF!</v>
      </c>
      <c r="F28" s="301" t="e">
        <f>'YY%4qsea adj'!E19</f>
        <v>#REF!</v>
      </c>
      <c r="G28" s="300" t="e">
        <f>'YY%4qsea adj'!F19</f>
        <v>#REF!</v>
      </c>
      <c r="H28" s="302" t="e">
        <f>'YY%4qsea adj'!G19</f>
        <v>#REF!</v>
      </c>
      <c r="I28" s="302" t="e">
        <f>'YY%4qsea adj'!H19</f>
        <v>#REF!</v>
      </c>
      <c r="J28" s="302" t="e">
        <f>'YY%4qsea adj'!I19</f>
        <v>#REF!</v>
      </c>
      <c r="K28" s="302" t="e">
        <f>'YY%4qsea adj'!J19</f>
        <v>#REF!</v>
      </c>
      <c r="L28" s="302" t="e">
        <f>'YY%4qsea adj'!K19</f>
        <v>#REF!</v>
      </c>
      <c r="M28" s="312" t="e">
        <f>'YY%4qsea adj'!L19</f>
        <v>#REF!</v>
      </c>
      <c r="N28" s="312" t="e">
        <f>'YY%4qsea adj'!M19</f>
        <v>#REF!</v>
      </c>
      <c r="O28" s="312" t="e">
        <f>'YY%4qsea adj'!N19</f>
        <v>#REF!</v>
      </c>
      <c r="P28" s="312" t="e">
        <f>'YY%4qsea adj'!O19</f>
        <v>#REF!</v>
      </c>
      <c r="Q28" s="312" t="e">
        <f>'YY%4qsea adj'!P19</f>
        <v>#REF!</v>
      </c>
      <c r="R28" s="312" t="e">
        <f>'YY%4qsea adj'!Q19</f>
        <v>#REF!</v>
      </c>
      <c r="S28" s="312" t="e">
        <f>'YY%4qsea adj'!R19</f>
        <v>#REF!</v>
      </c>
      <c r="T28" s="312" t="e">
        <f>'YY%4qsea adj'!S19</f>
        <v>#REF!</v>
      </c>
      <c r="U28" s="312" t="e">
        <f>'YY%4qsea adj'!T19</f>
        <v>#REF!</v>
      </c>
      <c r="V28" s="312" t="e">
        <f>'YY%4qsea adj'!U19</f>
        <v>#REF!</v>
      </c>
      <c r="W28" s="312" t="e">
        <f>'YY%4qsea adj'!V19</f>
        <v>#REF!</v>
      </c>
      <c r="X28" s="322" t="e">
        <f>'YY%4qsea adj'!W19</f>
        <v>#REF!</v>
      </c>
      <c r="Y28" s="322" t="e">
        <f>'YY%4qsea adj'!X19</f>
        <v>#REF!</v>
      </c>
      <c r="Z28" s="330" t="e">
        <f>'YY%4qsea adj'!Y19</f>
        <v>#REF!</v>
      </c>
      <c r="AC28" s="58" t="e">
        <f>'T4'!AC28/'T4'!AC24*100-100</f>
        <v>#REF!</v>
      </c>
      <c r="AD28" s="58" t="e">
        <f>'T4'!AD28/'T4'!AD24*100-100</f>
        <v>#REF!</v>
      </c>
      <c r="AE28" s="58" t="e">
        <f>'T4'!AE28/'T4'!AE24*100-100</f>
        <v>#REF!</v>
      </c>
    </row>
    <row r="29" spans="2:31" ht="18.75" customHeight="1">
      <c r="B29" s="1"/>
      <c r="C29" s="305">
        <v>4</v>
      </c>
      <c r="D29" s="300" t="e">
        <f>'YY%4qsea adj'!C20</f>
        <v>#REF!</v>
      </c>
      <c r="E29" s="32" t="e">
        <f>'YY%4qsea adj'!D20</f>
        <v>#REF!</v>
      </c>
      <c r="F29" s="301" t="e">
        <f>'YY%4qsea adj'!E20</f>
        <v>#REF!</v>
      </c>
      <c r="G29" s="300" t="e">
        <f>'YY%4qsea adj'!F20</f>
        <v>#REF!</v>
      </c>
      <c r="H29" s="302" t="e">
        <f>'YY%4qsea adj'!G20</f>
        <v>#REF!</v>
      </c>
      <c r="I29" s="302" t="e">
        <f>'YY%4qsea adj'!H20</f>
        <v>#REF!</v>
      </c>
      <c r="J29" s="302" t="e">
        <f>'YY%4qsea adj'!I20</f>
        <v>#REF!</v>
      </c>
      <c r="K29" s="302" t="e">
        <f>'YY%4qsea adj'!J20</f>
        <v>#REF!</v>
      </c>
      <c r="L29" s="302" t="e">
        <f>'YY%4qsea adj'!K20</f>
        <v>#REF!</v>
      </c>
      <c r="M29" s="312" t="e">
        <f>'YY%4qsea adj'!L20</f>
        <v>#REF!</v>
      </c>
      <c r="N29" s="312" t="e">
        <f>'YY%4qsea adj'!M20</f>
        <v>#REF!</v>
      </c>
      <c r="O29" s="312" t="e">
        <f>'YY%4qsea adj'!N20</f>
        <v>#REF!</v>
      </c>
      <c r="P29" s="312" t="e">
        <f>'YY%4qsea adj'!O20</f>
        <v>#REF!</v>
      </c>
      <c r="Q29" s="312" t="e">
        <f>'YY%4qsea adj'!P20</f>
        <v>#REF!</v>
      </c>
      <c r="R29" s="312" t="e">
        <f>'YY%4qsea adj'!Q20</f>
        <v>#REF!</v>
      </c>
      <c r="S29" s="312" t="e">
        <f>'YY%4qsea adj'!R20</f>
        <v>#REF!</v>
      </c>
      <c r="T29" s="312" t="e">
        <f>'YY%4qsea adj'!S20</f>
        <v>#REF!</v>
      </c>
      <c r="U29" s="312" t="e">
        <f>'YY%4qsea adj'!T20</f>
        <v>#REF!</v>
      </c>
      <c r="V29" s="312" t="e">
        <f>'YY%4qsea adj'!U20</f>
        <v>#REF!</v>
      </c>
      <c r="W29" s="312" t="e">
        <f>'YY%4qsea adj'!V20</f>
        <v>#REF!</v>
      </c>
      <c r="X29" s="322" t="e">
        <f>'YY%4qsea adj'!W20</f>
        <v>#REF!</v>
      </c>
      <c r="Y29" s="322" t="e">
        <f>'YY%4qsea adj'!X20</f>
        <v>#REF!</v>
      </c>
      <c r="Z29" s="330" t="e">
        <f>'YY%4qsea adj'!Y20</f>
        <v>#REF!</v>
      </c>
      <c r="AC29" s="58" t="e">
        <f>'T4'!AC29/'T4'!AC25*100-100</f>
        <v>#REF!</v>
      </c>
      <c r="AD29" s="58" t="e">
        <f>'T4'!AD29/'T4'!AD25*100-100</f>
        <v>#REF!</v>
      </c>
      <c r="AE29" s="58" t="e">
        <f>'T4'!AE29/'T4'!AE25*100-100</f>
        <v>#REF!</v>
      </c>
    </row>
    <row r="30" spans="2:31" ht="30" customHeight="1">
      <c r="B30" s="1">
        <v>2011</v>
      </c>
      <c r="C30" s="305">
        <v>1</v>
      </c>
      <c r="D30" s="300" t="e">
        <f>'YY%4qsea adj'!C21</f>
        <v>#REF!</v>
      </c>
      <c r="E30" s="32" t="e">
        <f>'YY%4qsea adj'!D21</f>
        <v>#REF!</v>
      </c>
      <c r="F30" s="301" t="e">
        <f>'YY%4qsea adj'!E21</f>
        <v>#REF!</v>
      </c>
      <c r="G30" s="300" t="e">
        <f>'YY%4qsea adj'!F21</f>
        <v>#REF!</v>
      </c>
      <c r="H30" s="302" t="e">
        <f>'YY%4qsea adj'!G21</f>
        <v>#REF!</v>
      </c>
      <c r="I30" s="302" t="e">
        <f>'YY%4qsea adj'!H21</f>
        <v>#REF!</v>
      </c>
      <c r="J30" s="302" t="e">
        <f>'YY%4qsea adj'!I21</f>
        <v>#REF!</v>
      </c>
      <c r="K30" s="302" t="e">
        <f>'YY%4qsea adj'!J21</f>
        <v>#REF!</v>
      </c>
      <c r="L30" s="302" t="e">
        <f>'YY%4qsea adj'!K21</f>
        <v>#REF!</v>
      </c>
      <c r="M30" s="312" t="e">
        <f>'YY%4qsea adj'!L21</f>
        <v>#REF!</v>
      </c>
      <c r="N30" s="312" t="e">
        <f>'YY%4qsea adj'!M21</f>
        <v>#REF!</v>
      </c>
      <c r="O30" s="312" t="e">
        <f>'YY%4qsea adj'!N21</f>
        <v>#REF!</v>
      </c>
      <c r="P30" s="312" t="e">
        <f>'YY%4qsea adj'!O21</f>
        <v>#REF!</v>
      </c>
      <c r="Q30" s="312" t="e">
        <f>'YY%4qsea adj'!P21</f>
        <v>#REF!</v>
      </c>
      <c r="R30" s="312" t="e">
        <f>'YY%4qsea adj'!Q21</f>
        <v>#REF!</v>
      </c>
      <c r="S30" s="312" t="e">
        <f>'YY%4qsea adj'!R21</f>
        <v>#REF!</v>
      </c>
      <c r="T30" s="312" t="e">
        <f>'YY%4qsea adj'!S21</f>
        <v>#REF!</v>
      </c>
      <c r="U30" s="312" t="e">
        <f>'YY%4qsea adj'!T21</f>
        <v>#REF!</v>
      </c>
      <c r="V30" s="312" t="e">
        <f>'YY%4qsea adj'!U21</f>
        <v>#REF!</v>
      </c>
      <c r="W30" s="312" t="e">
        <f>'YY%4qsea adj'!V21</f>
        <v>#REF!</v>
      </c>
      <c r="X30" s="322" t="e">
        <f>'YY%4qsea adj'!W21</f>
        <v>#REF!</v>
      </c>
      <c r="Y30" s="322" t="e">
        <f>'YY%4qsea adj'!X21</f>
        <v>#REF!</v>
      </c>
      <c r="Z30" s="330" t="e">
        <f>'YY%4qsea adj'!Y21</f>
        <v>#REF!</v>
      </c>
      <c r="AC30" s="58" t="e">
        <f>'T4'!AC30/'T4'!AC26*100-100</f>
        <v>#REF!</v>
      </c>
      <c r="AD30" s="58" t="e">
        <f>'T4'!AD30/'T4'!AD26*100-100</f>
        <v>#REF!</v>
      </c>
      <c r="AE30" s="58" t="e">
        <f>'T4'!AE30/'T4'!AE26*100-100</f>
        <v>#REF!</v>
      </c>
    </row>
    <row r="31" spans="2:31" ht="18.75" customHeight="1">
      <c r="B31" s="1"/>
      <c r="C31" s="305">
        <v>2</v>
      </c>
      <c r="D31" s="300" t="e">
        <f>'YY%4qsea adj'!C22</f>
        <v>#REF!</v>
      </c>
      <c r="E31" s="32" t="e">
        <f>'YY%4qsea adj'!D22</f>
        <v>#REF!</v>
      </c>
      <c r="F31" s="301" t="e">
        <f>'YY%4qsea adj'!E22</f>
        <v>#REF!</v>
      </c>
      <c r="G31" s="300" t="e">
        <f>'YY%4qsea adj'!F22</f>
        <v>#REF!</v>
      </c>
      <c r="H31" s="302" t="e">
        <f>'YY%4qsea adj'!G22</f>
        <v>#REF!</v>
      </c>
      <c r="I31" s="302" t="e">
        <f>'YY%4qsea adj'!H22</f>
        <v>#REF!</v>
      </c>
      <c r="J31" s="302" t="e">
        <f>'YY%4qsea adj'!I22</f>
        <v>#REF!</v>
      </c>
      <c r="K31" s="302" t="e">
        <f>'YY%4qsea adj'!J22</f>
        <v>#REF!</v>
      </c>
      <c r="L31" s="302" t="e">
        <f>'YY%4qsea adj'!K22</f>
        <v>#REF!</v>
      </c>
      <c r="M31" s="312" t="e">
        <f>'YY%4qsea adj'!L22</f>
        <v>#REF!</v>
      </c>
      <c r="N31" s="312" t="e">
        <f>'YY%4qsea adj'!M22</f>
        <v>#REF!</v>
      </c>
      <c r="O31" s="312" t="e">
        <f>'YY%4qsea adj'!N22</f>
        <v>#REF!</v>
      </c>
      <c r="P31" s="312" t="e">
        <f>'YY%4qsea adj'!O22</f>
        <v>#REF!</v>
      </c>
      <c r="Q31" s="312" t="e">
        <f>'YY%4qsea adj'!P22</f>
        <v>#REF!</v>
      </c>
      <c r="R31" s="312" t="e">
        <f>'YY%4qsea adj'!Q22</f>
        <v>#REF!</v>
      </c>
      <c r="S31" s="312" t="e">
        <f>'YY%4qsea adj'!R22</f>
        <v>#REF!</v>
      </c>
      <c r="T31" s="312" t="e">
        <f>'YY%4qsea adj'!S22</f>
        <v>#REF!</v>
      </c>
      <c r="U31" s="312" t="e">
        <f>'YY%4qsea adj'!T22</f>
        <v>#REF!</v>
      </c>
      <c r="V31" s="312" t="e">
        <f>'YY%4qsea adj'!U22</f>
        <v>#REF!</v>
      </c>
      <c r="W31" s="312" t="e">
        <f>'YY%4qsea adj'!V22</f>
        <v>#REF!</v>
      </c>
      <c r="X31" s="322" t="e">
        <f>'YY%4qsea adj'!W22</f>
        <v>#REF!</v>
      </c>
      <c r="Y31" s="322" t="e">
        <f>'YY%4qsea adj'!X22</f>
        <v>#REF!</v>
      </c>
      <c r="Z31" s="330" t="e">
        <f>'YY%4qsea adj'!Y22</f>
        <v>#REF!</v>
      </c>
      <c r="AC31" s="58" t="e">
        <f>'T4'!AC31/'T4'!AC27*100-100</f>
        <v>#REF!</v>
      </c>
      <c r="AD31" s="58" t="e">
        <f>'T4'!AD31/'T4'!AD27*100-100</f>
        <v>#REF!</v>
      </c>
      <c r="AE31" s="58" t="e">
        <f>'T4'!AE31/'T4'!AE27*100-100</f>
        <v>#REF!</v>
      </c>
    </row>
    <row r="32" spans="2:31" ht="18.75" customHeight="1">
      <c r="B32" s="1"/>
      <c r="C32" s="305" t="s">
        <v>72</v>
      </c>
      <c r="D32" s="300" t="e">
        <f>'YY%4qsea adj'!C23</f>
        <v>#REF!</v>
      </c>
      <c r="E32" s="32" t="e">
        <f>'YY%4qsea adj'!D23</f>
        <v>#REF!</v>
      </c>
      <c r="F32" s="301" t="e">
        <f>'YY%4qsea adj'!E23</f>
        <v>#REF!</v>
      </c>
      <c r="G32" s="300" t="e">
        <f>'YY%4qsea adj'!F23</f>
        <v>#REF!</v>
      </c>
      <c r="H32" s="302" t="e">
        <f>'YY%4qsea adj'!G23</f>
        <v>#REF!</v>
      </c>
      <c r="I32" s="302" t="e">
        <f>'YY%4qsea adj'!H23</f>
        <v>#REF!</v>
      </c>
      <c r="J32" s="302" t="e">
        <f>'YY%4qsea adj'!I23</f>
        <v>#REF!</v>
      </c>
      <c r="K32" s="302" t="e">
        <f>'YY%4qsea adj'!J23</f>
        <v>#REF!</v>
      </c>
      <c r="L32" s="302" t="e">
        <f>'YY%4qsea adj'!K23</f>
        <v>#REF!</v>
      </c>
      <c r="M32" s="312" t="e">
        <f>'YY%4qsea adj'!L23</f>
        <v>#REF!</v>
      </c>
      <c r="N32" s="312" t="e">
        <f>'YY%4qsea adj'!M23</f>
        <v>#REF!</v>
      </c>
      <c r="O32" s="312" t="e">
        <f>'YY%4qsea adj'!N23</f>
        <v>#REF!</v>
      </c>
      <c r="P32" s="312" t="e">
        <f>'YY%4qsea adj'!O23</f>
        <v>#REF!</v>
      </c>
      <c r="Q32" s="312" t="e">
        <f>'YY%4qsea adj'!P23</f>
        <v>#REF!</v>
      </c>
      <c r="R32" s="312" t="e">
        <f>'YY%4qsea adj'!Q23</f>
        <v>#REF!</v>
      </c>
      <c r="S32" s="312" t="e">
        <f>'YY%4qsea adj'!R23</f>
        <v>#REF!</v>
      </c>
      <c r="T32" s="312" t="e">
        <f>'YY%4qsea adj'!S23</f>
        <v>#REF!</v>
      </c>
      <c r="U32" s="312" t="e">
        <f>'YY%4qsea adj'!T23</f>
        <v>#REF!</v>
      </c>
      <c r="V32" s="312" t="e">
        <f>'YY%4qsea adj'!U23</f>
        <v>#REF!</v>
      </c>
      <c r="W32" s="312" t="e">
        <f>'YY%4qsea adj'!V23</f>
        <v>#REF!</v>
      </c>
      <c r="X32" s="322" t="e">
        <f>'YY%4qsea adj'!W23</f>
        <v>#REF!</v>
      </c>
      <c r="Y32" s="322" t="e">
        <f>'YY%4qsea adj'!X23</f>
        <v>#REF!</v>
      </c>
      <c r="Z32" s="330" t="e">
        <f>'YY%4qsea adj'!Y23</f>
        <v>#REF!</v>
      </c>
      <c r="AC32" s="58"/>
      <c r="AD32" s="58"/>
      <c r="AE32" s="58"/>
    </row>
    <row r="33" spans="2:26" ht="18.75" hidden="1" customHeight="1">
      <c r="B33" s="1"/>
      <c r="C33" s="305">
        <v>4</v>
      </c>
      <c r="D33" s="300">
        <f>'YY%4qsea adj'!C24</f>
        <v>0</v>
      </c>
      <c r="E33" s="32">
        <f>'YY%4qsea adj'!D24</f>
        <v>0</v>
      </c>
      <c r="F33" s="301">
        <f>'YY%4qsea adj'!E24</f>
        <v>0</v>
      </c>
      <c r="G33" s="300">
        <f>'YY%4qsea adj'!F24</f>
        <v>0</v>
      </c>
      <c r="H33" s="302">
        <f>'YY%4qsea adj'!G24</f>
        <v>0</v>
      </c>
      <c r="I33" s="302">
        <f>'YY%4qsea adj'!H24</f>
        <v>0</v>
      </c>
      <c r="J33" s="302">
        <f>'YY%4qsea adj'!I24</f>
        <v>0</v>
      </c>
      <c r="K33" s="302">
        <f>'YY%4qsea adj'!J24</f>
        <v>0</v>
      </c>
      <c r="L33" s="302">
        <f>'YY%4qsea adj'!K24</f>
        <v>0</v>
      </c>
      <c r="M33" s="312">
        <f>'YY%4qsea adj'!L24</f>
        <v>0</v>
      </c>
      <c r="N33" s="312">
        <f>'YY%4qsea adj'!M24</f>
        <v>0</v>
      </c>
      <c r="O33" s="312">
        <f>'YY%4qsea adj'!N24</f>
        <v>0</v>
      </c>
      <c r="P33" s="312">
        <f>'YY%4qsea adj'!O24</f>
        <v>0</v>
      </c>
      <c r="Q33" s="312">
        <f>'YY%4qsea adj'!P24</f>
        <v>0</v>
      </c>
      <c r="R33" s="312">
        <f>'YY%4qsea adj'!Q24</f>
        <v>0</v>
      </c>
      <c r="S33" s="312">
        <f>'YY%4qsea adj'!R24</f>
        <v>0</v>
      </c>
      <c r="T33" s="312">
        <f>'YY%4qsea adj'!S24</f>
        <v>0</v>
      </c>
      <c r="U33" s="312">
        <f>'YY%4qsea adj'!T24</f>
        <v>0</v>
      </c>
      <c r="V33" s="312">
        <f>'YY%4qsea adj'!U24</f>
        <v>0</v>
      </c>
      <c r="W33" s="312">
        <f>'YY%4qsea adj'!V24</f>
        <v>0</v>
      </c>
      <c r="X33" s="322">
        <f>'YY%4qsea adj'!W24</f>
        <v>0</v>
      </c>
      <c r="Y33" s="322">
        <f>'YY%4qsea adj'!X24</f>
        <v>0</v>
      </c>
      <c r="Z33" s="330">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331"/>
      <c r="Z34" s="51"/>
    </row>
    <row r="35" spans="2:26" ht="15" customHeight="1">
      <c r="B35" s="36" t="s">
        <v>75</v>
      </c>
    </row>
    <row r="36" spans="2:26">
      <c r="B36" s="307" t="s">
        <v>119</v>
      </c>
    </row>
    <row r="37" spans="2:26">
      <c r="B37" s="307" t="s">
        <v>120</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defaultColWidth="9" defaultRowHeight="14.25"/>
  <cols>
    <col min="4" max="4" width="8" customWidth="1"/>
    <col min="31" max="31" width="1.1328125" customWidth="1"/>
  </cols>
  <sheetData>
    <row r="1" spans="1:10" ht="102" customHeight="1"/>
    <row r="2" spans="1:10">
      <c r="B2" t="s">
        <v>125</v>
      </c>
      <c r="E2" t="s">
        <v>126</v>
      </c>
    </row>
    <row r="3" spans="1:10">
      <c r="B3" t="s">
        <v>127</v>
      </c>
      <c r="C3" t="s">
        <v>128</v>
      </c>
      <c r="D3" t="s">
        <v>129</v>
      </c>
    </row>
    <row r="4" spans="1:10">
      <c r="B4" s="2" t="s">
        <v>130</v>
      </c>
      <c r="C4" s="2" t="s">
        <v>131</v>
      </c>
      <c r="E4" s="2" t="s">
        <v>130</v>
      </c>
      <c r="F4" s="2" t="s">
        <v>131</v>
      </c>
    </row>
    <row r="5" spans="1:10" ht="49.5" customHeight="1">
      <c r="A5" s="113" t="s">
        <v>89</v>
      </c>
      <c r="B5" s="138" t="e">
        <f>'T3'!Z14</f>
        <v>#REF!</v>
      </c>
      <c r="C5" s="138" t="e">
        <f>'T2'!Z14</f>
        <v>#REF!</v>
      </c>
      <c r="E5" s="138" t="e">
        <f>'T6'!Z14</f>
        <v>#REF!</v>
      </c>
      <c r="F5" s="138" t="e">
        <f>'T5'!Z14</f>
        <v>#REF!</v>
      </c>
      <c r="J5" t="s">
        <v>85</v>
      </c>
    </row>
    <row r="6" spans="1:10" ht="49.5" customHeight="1">
      <c r="A6" t="s">
        <v>90</v>
      </c>
      <c r="B6" s="138" t="e">
        <f>'T3'!Z15</f>
        <v>#REF!</v>
      </c>
      <c r="C6" s="138" t="e">
        <f>'T2'!Z15</f>
        <v>#REF!</v>
      </c>
      <c r="E6" s="138" t="e">
        <f>'T6'!Z15</f>
        <v>#REF!</v>
      </c>
      <c r="F6" s="138" t="e">
        <f>'T5'!Z15</f>
        <v>#REF!</v>
      </c>
      <c r="J6" t="s">
        <v>86</v>
      </c>
    </row>
    <row r="7" spans="1:10" ht="49.5" customHeight="1">
      <c r="A7" t="s">
        <v>92</v>
      </c>
      <c r="B7" s="138" t="e">
        <f>'T3'!Z16</f>
        <v>#REF!</v>
      </c>
      <c r="C7" s="138" t="e">
        <f>'T2'!Z16</f>
        <v>#REF!</v>
      </c>
      <c r="E7" s="138" t="e">
        <f>'T6'!Z16</f>
        <v>#REF!</v>
      </c>
      <c r="F7" s="138" t="e">
        <f>'T5'!Z16</f>
        <v>#REF!</v>
      </c>
      <c r="J7" t="s">
        <v>87</v>
      </c>
    </row>
    <row r="8" spans="1:10" ht="49.5" customHeight="1">
      <c r="A8" t="s">
        <v>94</v>
      </c>
      <c r="B8" s="138" t="e">
        <f>'T3'!Z17</f>
        <v>#REF!</v>
      </c>
      <c r="C8" s="138" t="e">
        <f>'T2'!Z17</f>
        <v>#REF!</v>
      </c>
      <c r="E8" s="138" t="e">
        <f>'T6'!Z17</f>
        <v>#REF!</v>
      </c>
      <c r="F8" s="138" t="e">
        <f>'T5'!Z17</f>
        <v>#REF!</v>
      </c>
      <c r="J8" t="s">
        <v>88</v>
      </c>
    </row>
    <row r="9" spans="1:10" ht="49.5" customHeight="1">
      <c r="A9" s="113" t="s">
        <v>96</v>
      </c>
      <c r="B9" s="138" t="e">
        <f>'T3'!Z18</f>
        <v>#REF!</v>
      </c>
      <c r="C9" s="138" t="e">
        <f>'T2'!Z18</f>
        <v>#REF!</v>
      </c>
      <c r="E9" s="138" t="e">
        <f>'T6'!Z18</f>
        <v>#REF!</v>
      </c>
      <c r="F9" s="138" t="e">
        <f>'T5'!Z18</f>
        <v>#REF!</v>
      </c>
      <c r="J9" t="s">
        <v>89</v>
      </c>
    </row>
    <row r="10" spans="1:10" ht="49.5" customHeight="1">
      <c r="A10" t="s">
        <v>98</v>
      </c>
      <c r="B10" s="138" t="e">
        <f>'T3'!Z19</f>
        <v>#REF!</v>
      </c>
      <c r="C10" s="138" t="e">
        <f>'T2'!Z19</f>
        <v>#REF!</v>
      </c>
      <c r="E10" s="138" t="e">
        <f>'T6'!Z19</f>
        <v>#REF!</v>
      </c>
      <c r="F10" s="138" t="e">
        <f>'T5'!Z19</f>
        <v>#REF!</v>
      </c>
      <c r="J10" t="s">
        <v>90</v>
      </c>
    </row>
    <row r="11" spans="1:10" ht="49.5" customHeight="1">
      <c r="A11" t="s">
        <v>99</v>
      </c>
      <c r="B11" s="138" t="e">
        <f>'T3'!Z20</f>
        <v>#REF!</v>
      </c>
      <c r="C11" s="138" t="e">
        <f>'T2'!Z20</f>
        <v>#REF!</v>
      </c>
      <c r="E11" s="138" t="e">
        <f>'T6'!Z20</f>
        <v>#REF!</v>
      </c>
      <c r="F11" s="138" t="e">
        <f>'T5'!Z20</f>
        <v>#REF!</v>
      </c>
      <c r="J11" t="s">
        <v>92</v>
      </c>
    </row>
    <row r="12" spans="1:10" ht="49.5" customHeight="1">
      <c r="A12" t="s">
        <v>100</v>
      </c>
      <c r="B12" s="138" t="e">
        <f>'T3'!Z21</f>
        <v>#REF!</v>
      </c>
      <c r="C12" s="138" t="e">
        <f>'T2'!Z21</f>
        <v>#REF!</v>
      </c>
      <c r="E12" s="138" t="e">
        <f>'T6'!Z21</f>
        <v>#REF!</v>
      </c>
      <c r="F12" s="138" t="e">
        <f>'T5'!Z21</f>
        <v>#REF!</v>
      </c>
      <c r="J12" t="s">
        <v>94</v>
      </c>
    </row>
    <row r="13" spans="1:10" ht="49.5" customHeight="1">
      <c r="A13" s="113" t="s">
        <v>101</v>
      </c>
      <c r="B13" s="138" t="e">
        <f>'T3'!Z22</f>
        <v>#REF!</v>
      </c>
      <c r="C13" s="138" t="e">
        <f>'T2'!Z22</f>
        <v>#REF!</v>
      </c>
      <c r="E13" s="138" t="e">
        <f>'T6'!Z22</f>
        <v>#REF!</v>
      </c>
      <c r="F13" s="138" t="e">
        <f>'T5'!Z22</f>
        <v>#REF!</v>
      </c>
      <c r="J13" t="s">
        <v>96</v>
      </c>
    </row>
    <row r="14" spans="1:10" ht="49.5" customHeight="1">
      <c r="A14" t="s">
        <v>102</v>
      </c>
      <c r="B14" s="138" t="e">
        <f>'T3'!Z23</f>
        <v>#REF!</v>
      </c>
      <c r="C14" s="138" t="e">
        <f>'T2'!Z23</f>
        <v>#REF!</v>
      </c>
      <c r="E14" s="138" t="e">
        <f>'T6'!Z23</f>
        <v>#REF!</v>
      </c>
      <c r="F14" s="138" t="e">
        <f>'T5'!Z23</f>
        <v>#REF!</v>
      </c>
      <c r="J14" t="s">
        <v>98</v>
      </c>
    </row>
    <row r="15" spans="1:10" ht="49.5" customHeight="1">
      <c r="A15" t="s">
        <v>103</v>
      </c>
      <c r="B15" s="138" t="e">
        <f>'T3'!Z24</f>
        <v>#REF!</v>
      </c>
      <c r="C15" s="138" t="e">
        <f>'T2'!Z24</f>
        <v>#REF!</v>
      </c>
      <c r="E15" s="138" t="e">
        <f>'T6'!Z24</f>
        <v>#REF!</v>
      </c>
      <c r="F15" s="138" t="e">
        <f>'T5'!Z24</f>
        <v>#REF!</v>
      </c>
      <c r="J15" t="s">
        <v>99</v>
      </c>
    </row>
    <row r="16" spans="1:10" ht="49.5" customHeight="1">
      <c r="A16" t="s">
        <v>104</v>
      </c>
      <c r="B16" s="138" t="e">
        <f>'T3'!Z25</f>
        <v>#REF!</v>
      </c>
      <c r="C16" s="138" t="e">
        <f>'T2'!Z25</f>
        <v>#REF!</v>
      </c>
      <c r="E16" s="138" t="e">
        <f>'T6'!Z25</f>
        <v>#REF!</v>
      </c>
      <c r="F16" s="138" t="e">
        <f>'T5'!Z25</f>
        <v>#REF!</v>
      </c>
      <c r="J16" t="s">
        <v>100</v>
      </c>
    </row>
    <row r="17" spans="1:10" ht="49.5" customHeight="1">
      <c r="A17" s="113" t="s">
        <v>105</v>
      </c>
      <c r="B17" s="138" t="e">
        <f>'T3'!Z26</f>
        <v>#REF!</v>
      </c>
      <c r="C17" s="138" t="e">
        <f>'T2'!Z26</f>
        <v>#REF!</v>
      </c>
      <c r="E17" s="138" t="e">
        <f>'T6'!Z26</f>
        <v>#REF!</v>
      </c>
      <c r="F17" s="138" t="e">
        <f>'T5'!Z26</f>
        <v>#REF!</v>
      </c>
      <c r="J17" t="s">
        <v>101</v>
      </c>
    </row>
    <row r="18" spans="1:10" ht="49.5" customHeight="1">
      <c r="A18" t="s">
        <v>106</v>
      </c>
      <c r="B18" s="138" t="e">
        <f>'T3'!Z27</f>
        <v>#REF!</v>
      </c>
      <c r="C18" s="138" t="e">
        <f>'T2'!Z27</f>
        <v>#REF!</v>
      </c>
      <c r="E18" s="138" t="e">
        <f>'T6'!Z27</f>
        <v>#REF!</v>
      </c>
      <c r="F18" s="138" t="e">
        <f>'T5'!Z27</f>
        <v>#REF!</v>
      </c>
      <c r="J18" t="s">
        <v>102</v>
      </c>
    </row>
    <row r="19" spans="1:10" ht="49.5" customHeight="1">
      <c r="A19" t="s">
        <v>107</v>
      </c>
      <c r="B19" s="138" t="e">
        <f>'T3'!Z28</f>
        <v>#REF!</v>
      </c>
      <c r="C19" s="138" t="e">
        <f>'T2'!Z28</f>
        <v>#REF!</v>
      </c>
      <c r="E19" s="138" t="e">
        <f>'T6'!Z28</f>
        <v>#REF!</v>
      </c>
      <c r="F19" s="138" t="e">
        <f>'T5'!Z28</f>
        <v>#REF!</v>
      </c>
      <c r="J19" t="s">
        <v>103</v>
      </c>
    </row>
    <row r="20" spans="1:10" ht="49.5" customHeight="1">
      <c r="A20" t="s">
        <v>108</v>
      </c>
      <c r="B20" s="138" t="e">
        <f>'T3'!Z29</f>
        <v>#REF!</v>
      </c>
      <c r="C20" s="138" t="e">
        <f>'T2'!Z29</f>
        <v>#REF!</v>
      </c>
      <c r="E20" s="138" t="e">
        <f>'T6'!Z29</f>
        <v>#REF!</v>
      </c>
      <c r="F20" s="138" t="e">
        <f>'T5'!Z29</f>
        <v>#REF!</v>
      </c>
      <c r="J20" t="s">
        <v>104</v>
      </c>
    </row>
    <row r="21" spans="1:10" ht="49.5" customHeight="1">
      <c r="A21" s="113" t="s">
        <v>109</v>
      </c>
      <c r="B21" s="138" t="e">
        <f>'T3'!Z30</f>
        <v>#REF!</v>
      </c>
      <c r="C21" s="138" t="e">
        <f>'T2'!Z30</f>
        <v>#REF!</v>
      </c>
      <c r="E21" s="138" t="e">
        <f>'T6'!Z30</f>
        <v>#REF!</v>
      </c>
      <c r="F21" s="138" t="e">
        <f>'T5'!Z30</f>
        <v>#REF!</v>
      </c>
      <c r="J21" t="s">
        <v>105</v>
      </c>
    </row>
    <row r="22" spans="1:10" ht="49.5" customHeight="1">
      <c r="A22" s="113" t="s">
        <v>110</v>
      </c>
      <c r="B22" s="138" t="e">
        <f>'T3'!Z31</f>
        <v>#REF!</v>
      </c>
      <c r="C22" s="138" t="e">
        <f>'T2'!Z31</f>
        <v>#REF!</v>
      </c>
      <c r="E22" s="138" t="e">
        <f>'T6'!Z31</f>
        <v>#REF!</v>
      </c>
      <c r="F22" s="138" t="e">
        <f>'T5'!Z31</f>
        <v>#REF!</v>
      </c>
      <c r="J22" t="s">
        <v>106</v>
      </c>
    </row>
    <row r="23" spans="1:10" ht="49.5" customHeight="1">
      <c r="A23" s="113" t="s">
        <v>111</v>
      </c>
      <c r="B23" s="138" t="e">
        <f>'T3'!Z32</f>
        <v>#REF!</v>
      </c>
      <c r="C23" s="138" t="e">
        <f>'T2'!Z32</f>
        <v>#REF!</v>
      </c>
      <c r="E23" s="138" t="e">
        <f>'T6'!Z32</f>
        <v>#REF!</v>
      </c>
      <c r="F23" s="138" t="e">
        <f>'T5'!Z32</f>
        <v>#REF!</v>
      </c>
    </row>
    <row r="24" spans="1:10" ht="49.5" customHeight="1">
      <c r="A24" s="113" t="s">
        <v>132</v>
      </c>
      <c r="B24" s="138">
        <f>'T3'!Z33</f>
        <v>0</v>
      </c>
      <c r="C24" s="138">
        <f>'T2'!Z33</f>
        <v>0</v>
      </c>
      <c r="E24" s="138">
        <f>'T6'!Z33</f>
        <v>0</v>
      </c>
      <c r="F24" s="138">
        <f>'T5'!Z33</f>
        <v>0</v>
      </c>
    </row>
    <row r="25" spans="1:10">
      <c r="E25" s="2" t="s">
        <v>130</v>
      </c>
      <c r="F25" s="2" t="s">
        <v>131</v>
      </c>
      <c r="J25" t="s">
        <v>107</v>
      </c>
    </row>
    <row r="26" spans="1:10" ht="28.5" customHeight="1">
      <c r="A26" t="s">
        <v>89</v>
      </c>
      <c r="E26" s="138" t="e">
        <f>'T6'!Z14</f>
        <v>#REF!</v>
      </c>
      <c r="F26" s="138" t="e">
        <f>'T5'!Z14</f>
        <v>#REF!</v>
      </c>
      <c r="J26" t="s">
        <v>108</v>
      </c>
    </row>
    <row r="27" spans="1:10" ht="28.5" customHeight="1">
      <c r="A27" t="s">
        <v>90</v>
      </c>
      <c r="E27" s="138" t="e">
        <f>'T6'!Z15</f>
        <v>#REF!</v>
      </c>
      <c r="F27" s="138" t="e">
        <f>'T5'!Z15</f>
        <v>#REF!</v>
      </c>
      <c r="J27" t="s">
        <v>109</v>
      </c>
    </row>
    <row r="28" spans="1:10" ht="28.5" customHeight="1">
      <c r="A28" t="s">
        <v>92</v>
      </c>
      <c r="E28" s="138" t="e">
        <f>'T6'!Z16</f>
        <v>#REF!</v>
      </c>
      <c r="F28" s="138" t="e">
        <f>'T5'!Z16</f>
        <v>#REF!</v>
      </c>
      <c r="J28" t="s">
        <v>110</v>
      </c>
    </row>
    <row r="29" spans="1:10" ht="28.5" customHeight="1">
      <c r="A29" t="s">
        <v>94</v>
      </c>
      <c r="E29" s="138" t="e">
        <f>'T6'!Z17</f>
        <v>#REF!</v>
      </c>
      <c r="F29" s="138" t="e">
        <f>'T5'!Z17</f>
        <v>#REF!</v>
      </c>
      <c r="J29" t="s">
        <v>111</v>
      </c>
    </row>
    <row r="30" spans="1:10" ht="28.5" customHeight="1">
      <c r="A30" t="s">
        <v>96</v>
      </c>
      <c r="E30" s="138" t="e">
        <f>'T6'!Z18</f>
        <v>#REF!</v>
      </c>
      <c r="F30" s="138" t="e">
        <f>'T5'!Z18</f>
        <v>#REF!</v>
      </c>
      <c r="J30" t="s">
        <v>132</v>
      </c>
    </row>
    <row r="31" spans="1:10" ht="28.5" customHeight="1">
      <c r="A31" t="s">
        <v>98</v>
      </c>
      <c r="E31" s="138" t="e">
        <f>'T6'!Z19</f>
        <v>#REF!</v>
      </c>
      <c r="F31" s="138" t="e">
        <f>'T5'!Z19</f>
        <v>#REF!</v>
      </c>
    </row>
    <row r="32" spans="1:10" ht="28.5" customHeight="1">
      <c r="A32" t="s">
        <v>99</v>
      </c>
      <c r="E32" s="138" t="e">
        <f>'T6'!Z20</f>
        <v>#REF!</v>
      </c>
      <c r="F32" s="138" t="e">
        <f>'T5'!Z20</f>
        <v>#REF!</v>
      </c>
    </row>
    <row r="33" spans="1:7" ht="28.5" customHeight="1">
      <c r="A33" t="s">
        <v>100</v>
      </c>
      <c r="E33" s="138" t="e">
        <f>'T6'!Z21</f>
        <v>#REF!</v>
      </c>
      <c r="F33" s="138" t="e">
        <f>'T5'!Z21</f>
        <v>#REF!</v>
      </c>
    </row>
    <row r="34" spans="1:7" ht="28.5" customHeight="1">
      <c r="A34" t="s">
        <v>101</v>
      </c>
      <c r="E34" s="138" t="e">
        <f>'T6'!Z22</f>
        <v>#REF!</v>
      </c>
      <c r="F34" s="138" t="e">
        <f>'T5'!Z22</f>
        <v>#REF!</v>
      </c>
    </row>
    <row r="35" spans="1:7" ht="28.5" customHeight="1">
      <c r="A35" t="s">
        <v>102</v>
      </c>
      <c r="E35" s="138" t="e">
        <f>'T6'!Z23</f>
        <v>#REF!</v>
      </c>
      <c r="F35" s="138" t="e">
        <f>'T5'!Z23</f>
        <v>#REF!</v>
      </c>
    </row>
    <row r="36" spans="1:7" ht="28.5" customHeight="1">
      <c r="A36" t="s">
        <v>103</v>
      </c>
      <c r="E36" s="138" t="e">
        <f>'T6'!Z24</f>
        <v>#REF!</v>
      </c>
      <c r="F36" s="138" t="e">
        <f>'T5'!Z24</f>
        <v>#REF!</v>
      </c>
    </row>
    <row r="37" spans="1:7" ht="28.5" customHeight="1">
      <c r="A37" t="s">
        <v>104</v>
      </c>
      <c r="E37" s="138" t="e">
        <f>'T6'!Z25</f>
        <v>#REF!</v>
      </c>
      <c r="F37" s="138" t="e">
        <f>'T5'!Z25</f>
        <v>#REF!</v>
      </c>
    </row>
    <row r="38" spans="1:7" ht="28.5" customHeight="1">
      <c r="A38" t="s">
        <v>105</v>
      </c>
      <c r="E38" s="138" t="e">
        <f>'T6'!Z26</f>
        <v>#REF!</v>
      </c>
      <c r="F38" s="138" t="e">
        <f>'T5'!Z26</f>
        <v>#REF!</v>
      </c>
    </row>
    <row r="39" spans="1:7" ht="28.5" customHeight="1">
      <c r="A39" t="s">
        <v>106</v>
      </c>
      <c r="E39" s="138" t="e">
        <f>'T6'!Z27</f>
        <v>#REF!</v>
      </c>
      <c r="F39" s="138" t="e">
        <f>'T5'!Z27</f>
        <v>#REF!</v>
      </c>
    </row>
    <row r="40" spans="1:7" ht="28.5" customHeight="1">
      <c r="A40" t="s">
        <v>107</v>
      </c>
      <c r="E40" s="138" t="e">
        <f>'T6'!Z28</f>
        <v>#REF!</v>
      </c>
      <c r="F40" s="138" t="e">
        <f>'T5'!Z28</f>
        <v>#REF!</v>
      </c>
    </row>
    <row r="41" spans="1:7" ht="28.5" customHeight="1">
      <c r="A41" t="s">
        <v>108</v>
      </c>
      <c r="E41" s="138" t="e">
        <f>'T6'!Z29</f>
        <v>#REF!</v>
      </c>
      <c r="F41" s="138" t="e">
        <f>'T5'!Z29</f>
        <v>#REF!</v>
      </c>
    </row>
    <row r="42" spans="1:7" ht="28.5" customHeight="1">
      <c r="A42" t="s">
        <v>109</v>
      </c>
      <c r="E42" s="138" t="e">
        <f>'T6'!Z30</f>
        <v>#REF!</v>
      </c>
      <c r="F42" s="138" t="e">
        <f>'T5'!Z30</f>
        <v>#REF!</v>
      </c>
    </row>
    <row r="43" spans="1:7" ht="28.5" customHeight="1">
      <c r="A43" t="s">
        <v>110</v>
      </c>
      <c r="E43" s="138" t="e">
        <f>'T6'!Z31</f>
        <v>#REF!</v>
      </c>
      <c r="F43" s="138" t="e">
        <f>'T5'!Z31</f>
        <v>#REF!</v>
      </c>
    </row>
    <row r="44" spans="1:7" ht="28.5" customHeight="1">
      <c r="B44" s="2" t="s">
        <v>68</v>
      </c>
      <c r="C44" s="2" t="s">
        <v>133</v>
      </c>
      <c r="D44" s="2" t="s">
        <v>134</v>
      </c>
      <c r="E44" s="2" t="s">
        <v>68</v>
      </c>
      <c r="F44" s="2" t="s">
        <v>133</v>
      </c>
      <c r="G44" s="2" t="s">
        <v>134</v>
      </c>
    </row>
    <row r="45" spans="1:7" ht="28.5" customHeight="1">
      <c r="A45" t="s">
        <v>89</v>
      </c>
      <c r="B45" s="138" t="e">
        <f>'current gdp_all'!#REF!</f>
        <v>#REF!</v>
      </c>
      <c r="C45" s="138" t="e">
        <f>'current gdp_all'!#REF!</f>
        <v>#REF!</v>
      </c>
      <c r="D45" s="138" t="e">
        <f>'current gdp_all'!#REF!</f>
        <v>#REF!</v>
      </c>
      <c r="E45" s="138" t="e">
        <f>Tsum2!H9</f>
        <v>#REF!</v>
      </c>
      <c r="F45" s="138" t="e">
        <f>Tsum2!I9</f>
        <v>#REF!</v>
      </c>
      <c r="G45" s="138" t="e">
        <f>Tsum2!J9</f>
        <v>#REF!</v>
      </c>
    </row>
    <row r="46" spans="1:7" ht="28.5" customHeight="1">
      <c r="A46" t="s">
        <v>90</v>
      </c>
      <c r="B46" s="138" t="e">
        <f>'current gdp_all'!#REF!</f>
        <v>#REF!</v>
      </c>
      <c r="C46" s="138" t="e">
        <f>'current gdp_all'!#REF!</f>
        <v>#REF!</v>
      </c>
      <c r="D46" s="138" t="e">
        <f>'current gdp_all'!#REF!</f>
        <v>#REF!</v>
      </c>
      <c r="E46" s="138" t="e">
        <f>Tsum2!H10</f>
        <v>#REF!</v>
      </c>
      <c r="F46" s="138" t="e">
        <f>Tsum2!I10</f>
        <v>#REF!</v>
      </c>
      <c r="G46" s="138" t="e">
        <f>Tsum2!J10</f>
        <v>#REF!</v>
      </c>
    </row>
    <row r="47" spans="1:7" ht="28.5" customHeight="1">
      <c r="A47" t="s">
        <v>92</v>
      </c>
      <c r="B47" s="138" t="e">
        <f>'current gdp_all'!#REF!</f>
        <v>#REF!</v>
      </c>
      <c r="C47" s="138" t="e">
        <f>'current gdp_all'!#REF!</f>
        <v>#REF!</v>
      </c>
      <c r="D47" s="138" t="e">
        <f>'current gdp_all'!#REF!</f>
        <v>#REF!</v>
      </c>
      <c r="E47" s="138" t="e">
        <f>Tsum2!H11</f>
        <v>#REF!</v>
      </c>
      <c r="F47" s="138" t="e">
        <f>Tsum2!I11</f>
        <v>#REF!</v>
      </c>
      <c r="G47" s="138" t="e">
        <f>Tsum2!J11</f>
        <v>#REF!</v>
      </c>
    </row>
    <row r="48" spans="1:7" ht="28.5" customHeight="1">
      <c r="A48" t="s">
        <v>94</v>
      </c>
      <c r="B48" s="138" t="e">
        <f>'current gdp_all'!#REF!</f>
        <v>#REF!</v>
      </c>
      <c r="C48" s="138" t="e">
        <f>'current gdp_all'!#REF!</f>
        <v>#REF!</v>
      </c>
      <c r="D48" s="138" t="e">
        <f>'current gdp_all'!#REF!</f>
        <v>#REF!</v>
      </c>
      <c r="E48" s="138" t="e">
        <f>Tsum2!H12</f>
        <v>#REF!</v>
      </c>
      <c r="F48" s="138" t="e">
        <f>Tsum2!I12</f>
        <v>#REF!</v>
      </c>
      <c r="G48" s="138" t="e">
        <f>Tsum2!J12</f>
        <v>#REF!</v>
      </c>
    </row>
    <row r="49" spans="1:31" ht="28.5" customHeight="1">
      <c r="A49" t="s">
        <v>96</v>
      </c>
      <c r="B49" s="138" t="e">
        <f>'current gdp_all'!#REF!</f>
        <v>#REF!</v>
      </c>
      <c r="C49" s="138" t="e">
        <f>'current gdp_all'!#REF!</f>
        <v>#REF!</v>
      </c>
      <c r="D49" s="138" t="e">
        <f>'current gdp_all'!#REF!</f>
        <v>#REF!</v>
      </c>
      <c r="E49" s="138" t="e">
        <f>Tsum2!H13</f>
        <v>#REF!</v>
      </c>
      <c r="F49" s="138" t="e">
        <f>Tsum2!I13</f>
        <v>#REF!</v>
      </c>
      <c r="G49" s="138" t="e">
        <f>Tsum2!J13</f>
        <v>#REF!</v>
      </c>
      <c r="U49" s="269" t="s">
        <v>135</v>
      </c>
    </row>
    <row r="50" spans="1:31" ht="28.5" customHeight="1">
      <c r="A50" t="s">
        <v>98</v>
      </c>
      <c r="B50" s="138" t="e">
        <f>'current gdp_all'!#REF!</f>
        <v>#REF!</v>
      </c>
      <c r="C50" s="138" t="e">
        <f>'current gdp_all'!#REF!</f>
        <v>#REF!</v>
      </c>
      <c r="D50" s="138" t="e">
        <f>'current gdp_all'!#REF!</f>
        <v>#REF!</v>
      </c>
      <c r="E50" s="138" t="e">
        <f>Tsum2!H14</f>
        <v>#REF!</v>
      </c>
      <c r="F50" s="138" t="e">
        <f>Tsum2!I14</f>
        <v>#REF!</v>
      </c>
      <c r="G50" s="138" t="e">
        <f>Tsum2!J14</f>
        <v>#REF!</v>
      </c>
    </row>
    <row r="51" spans="1:31" ht="28.5" customHeight="1">
      <c r="A51" t="s">
        <v>99</v>
      </c>
      <c r="B51" s="138" t="e">
        <f>'current gdp_all'!#REF!</f>
        <v>#REF!</v>
      </c>
      <c r="C51" s="138" t="e">
        <f>'current gdp_all'!#REF!</f>
        <v>#REF!</v>
      </c>
      <c r="D51" s="138" t="e">
        <f>'current gdp_all'!#REF!</f>
        <v>#REF!</v>
      </c>
      <c r="E51" s="138" t="e">
        <f>Tsum2!H15</f>
        <v>#REF!</v>
      </c>
      <c r="F51" s="138" t="e">
        <f>Tsum2!I15</f>
        <v>#REF!</v>
      </c>
      <c r="G51" s="138" t="e">
        <f>Tsum2!J15</f>
        <v>#REF!</v>
      </c>
    </row>
    <row r="52" spans="1:31" ht="28.5" customHeight="1">
      <c r="A52" t="s">
        <v>100</v>
      </c>
      <c r="B52" s="138" t="e">
        <f>'current gdp_all'!#REF!</f>
        <v>#REF!</v>
      </c>
      <c r="C52" s="138" t="e">
        <f>'current gdp_all'!#REF!</f>
        <v>#REF!</v>
      </c>
      <c r="D52" s="138" t="e">
        <f>'current gdp_all'!#REF!</f>
        <v>#REF!</v>
      </c>
      <c r="E52" s="138" t="e">
        <f>Tsum2!H16</f>
        <v>#REF!</v>
      </c>
      <c r="F52" s="138" t="e">
        <f>Tsum2!I16</f>
        <v>#REF!</v>
      </c>
      <c r="G52" s="138" t="e">
        <f>Tsum2!J16</f>
        <v>#REF!</v>
      </c>
    </row>
    <row r="53" spans="1:31" ht="28.5" customHeight="1">
      <c r="A53" t="s">
        <v>101</v>
      </c>
      <c r="B53" s="138" t="e">
        <f>'current gdp_all'!#REF!</f>
        <v>#REF!</v>
      </c>
      <c r="C53" s="138" t="e">
        <f>'current gdp_all'!#REF!</f>
        <v>#REF!</v>
      </c>
      <c r="D53" s="138" t="e">
        <f>'current gdp_all'!#REF!</f>
        <v>#REF!</v>
      </c>
      <c r="E53" s="138" t="e">
        <f>Tsum2!H17</f>
        <v>#REF!</v>
      </c>
      <c r="F53" s="138" t="e">
        <f>Tsum2!I17</f>
        <v>#REF!</v>
      </c>
      <c r="G53" s="138" t="e">
        <f>Tsum2!J17</f>
        <v>#REF!</v>
      </c>
    </row>
    <row r="54" spans="1:31" ht="28.5" customHeight="1">
      <c r="A54" t="s">
        <v>102</v>
      </c>
      <c r="B54" s="138" t="e">
        <f>'current gdp_all'!#REF!</f>
        <v>#REF!</v>
      </c>
      <c r="C54" s="138" t="e">
        <f>'current gdp_all'!#REF!</f>
        <v>#REF!</v>
      </c>
      <c r="D54" s="138" t="e">
        <f>'current gdp_all'!#REF!</f>
        <v>#REF!</v>
      </c>
      <c r="E54" s="138" t="e">
        <f>Tsum2!H18</f>
        <v>#REF!</v>
      </c>
      <c r="F54" s="138" t="e">
        <f>Tsum2!I18</f>
        <v>#REF!</v>
      </c>
      <c r="G54" s="138" t="e">
        <f>Tsum2!J18</f>
        <v>#REF!</v>
      </c>
    </row>
    <row r="55" spans="1:31" ht="28.5" customHeight="1">
      <c r="A55" t="s">
        <v>103</v>
      </c>
      <c r="B55" s="138" t="e">
        <f>'current gdp_all'!#REF!</f>
        <v>#REF!</v>
      </c>
      <c r="C55" s="138" t="e">
        <f>'current gdp_all'!#REF!</f>
        <v>#REF!</v>
      </c>
      <c r="D55" s="138" t="e">
        <f>'current gdp_all'!#REF!</f>
        <v>#REF!</v>
      </c>
      <c r="E55" s="138" t="e">
        <f>Tsum2!H19</f>
        <v>#REF!</v>
      </c>
      <c r="F55" s="138" t="e">
        <f>Tsum2!I19</f>
        <v>#REF!</v>
      </c>
      <c r="G55" s="138" t="e">
        <f>Tsum2!J19</f>
        <v>#REF!</v>
      </c>
    </row>
    <row r="56" spans="1:31" ht="28.5" customHeight="1">
      <c r="A56" t="s">
        <v>104</v>
      </c>
      <c r="B56" s="138" t="e">
        <f>'current gdp_all'!#REF!</f>
        <v>#REF!</v>
      </c>
      <c r="C56" s="138" t="e">
        <f>'current gdp_all'!#REF!</f>
        <v>#REF!</v>
      </c>
      <c r="D56" s="138" t="e">
        <f>'current gdp_all'!#REF!</f>
        <v>#REF!</v>
      </c>
      <c r="E56" s="138" t="e">
        <f>Tsum2!H20</f>
        <v>#REF!</v>
      </c>
      <c r="F56" s="138" t="e">
        <f>Tsum2!I20</f>
        <v>#REF!</v>
      </c>
      <c r="G56" s="138" t="e">
        <f>Tsum2!J20</f>
        <v>#REF!</v>
      </c>
    </row>
    <row r="57" spans="1:31" ht="28.5" customHeight="1">
      <c r="A57" t="s">
        <v>105</v>
      </c>
      <c r="B57" s="138" t="e">
        <f>'current gdp_all'!#REF!</f>
        <v>#REF!</v>
      </c>
      <c r="C57" s="138" t="e">
        <f>'current gdp_all'!#REF!</f>
        <v>#REF!</v>
      </c>
      <c r="D57" s="138" t="e">
        <f>'current gdp_all'!#REF!</f>
        <v>#REF!</v>
      </c>
      <c r="E57" s="138" t="e">
        <f>Tsum2!H21</f>
        <v>#REF!</v>
      </c>
      <c r="F57" s="138" t="e">
        <f>Tsum2!I21</f>
        <v>#REF!</v>
      </c>
      <c r="G57" s="138" t="e">
        <f>Tsum2!J21</f>
        <v>#REF!</v>
      </c>
      <c r="T57" s="270"/>
      <c r="U57" s="271"/>
      <c r="W57" s="271"/>
      <c r="X57" s="271"/>
      <c r="Z57" s="271"/>
      <c r="AA57" s="271"/>
      <c r="AB57" s="271"/>
      <c r="AC57" s="271"/>
      <c r="AD57" s="276"/>
    </row>
    <row r="58" spans="1:31" ht="28.5" customHeight="1">
      <c r="A58" t="s">
        <v>106</v>
      </c>
      <c r="B58" s="138" t="e">
        <f>'current gdp_all'!#REF!</f>
        <v>#REF!</v>
      </c>
      <c r="C58" s="138" t="e">
        <f>'current gdp_all'!#REF!</f>
        <v>#REF!</v>
      </c>
      <c r="D58" s="138" t="e">
        <f>'current gdp_all'!#REF!</f>
        <v>#REF!</v>
      </c>
      <c r="E58" s="138" t="e">
        <f>Tsum2!H22</f>
        <v>#REF!</v>
      </c>
      <c r="F58" s="138" t="e">
        <f>Tsum2!I22</f>
        <v>#REF!</v>
      </c>
      <c r="G58" s="138" t="e">
        <f>Tsum2!J22</f>
        <v>#REF!</v>
      </c>
      <c r="T58" s="272"/>
      <c r="AD58" s="277"/>
    </row>
    <row r="59" spans="1:31" ht="28.5" customHeight="1">
      <c r="A59" t="s">
        <v>107</v>
      </c>
      <c r="B59" s="138" t="e">
        <f>'current gdp_all'!#REF!</f>
        <v>#REF!</v>
      </c>
      <c r="C59" s="138" t="e">
        <f>'current gdp_all'!#REF!</f>
        <v>#REF!</v>
      </c>
      <c r="D59" s="138" t="e">
        <f>'current gdp_all'!#REF!</f>
        <v>#REF!</v>
      </c>
      <c r="E59" s="138" t="e">
        <f>Tsum2!H23</f>
        <v>#REF!</v>
      </c>
      <c r="F59" s="138" t="e">
        <f>Tsum2!I23</f>
        <v>#REF!</v>
      </c>
      <c r="G59" s="138" t="e">
        <f>Tsum2!J23</f>
        <v>#REF!</v>
      </c>
      <c r="T59" s="272"/>
      <c r="AD59" s="277"/>
    </row>
    <row r="60" spans="1:31" ht="28.5" customHeight="1">
      <c r="A60" t="s">
        <v>108</v>
      </c>
      <c r="B60" s="138" t="e">
        <f>'current gdp_all'!#REF!</f>
        <v>#REF!</v>
      </c>
      <c r="C60" s="138" t="e">
        <f>'current gdp_all'!#REF!</f>
        <v>#REF!</v>
      </c>
      <c r="D60" s="138" t="e">
        <f>'current gdp_all'!#REF!</f>
        <v>#REF!</v>
      </c>
      <c r="E60" s="138" t="e">
        <f>Tsum2!H24</f>
        <v>#REF!</v>
      </c>
      <c r="F60" s="138" t="e">
        <f>Tsum2!I24</f>
        <v>#REF!</v>
      </c>
      <c r="G60" s="138" t="e">
        <f>Tsum2!J24</f>
        <v>#REF!</v>
      </c>
      <c r="T60" s="272"/>
      <c r="AD60" s="277"/>
    </row>
    <row r="61" spans="1:31" ht="28.5" customHeight="1">
      <c r="A61" t="s">
        <v>109</v>
      </c>
      <c r="B61" s="138" t="e">
        <f>'current gdp_all'!#REF!</f>
        <v>#REF!</v>
      </c>
      <c r="C61" s="138" t="e">
        <f>'current gdp_all'!#REF!</f>
        <v>#REF!</v>
      </c>
      <c r="D61" s="138" t="e">
        <f>'current gdp_all'!#REF!</f>
        <v>#REF!</v>
      </c>
      <c r="E61" s="138" t="e">
        <f>Tsum2!H25</f>
        <v>#REF!</v>
      </c>
      <c r="F61" s="138" t="e">
        <f>Tsum2!I25</f>
        <v>#REF!</v>
      </c>
      <c r="G61" s="138" t="e">
        <f>Tsum2!J25</f>
        <v>#REF!</v>
      </c>
      <c r="T61" s="272"/>
      <c r="AD61" s="277"/>
    </row>
    <row r="62" spans="1:31" ht="28.5" customHeight="1">
      <c r="A62" t="s">
        <v>110</v>
      </c>
      <c r="B62" s="138" t="e">
        <f>'current gdp_all'!#REF!</f>
        <v>#REF!</v>
      </c>
      <c r="C62" s="138" t="e">
        <f>'current gdp_all'!#REF!</f>
        <v>#REF!</v>
      </c>
      <c r="D62" s="138" t="e">
        <f>'current gdp_all'!#REF!</f>
        <v>#REF!</v>
      </c>
      <c r="E62" s="138" t="e">
        <f>Tsum2!H26</f>
        <v>#REF!</v>
      </c>
      <c r="F62" s="138" t="e">
        <f>Tsum2!I26</f>
        <v>#REF!</v>
      </c>
      <c r="G62" s="138" t="e">
        <f>Tsum2!J26</f>
        <v>#REF!</v>
      </c>
      <c r="T62" s="272"/>
      <c r="AD62" s="277"/>
    </row>
    <row r="63" spans="1:31">
      <c r="T63" s="273"/>
      <c r="U63" s="274"/>
      <c r="V63" s="274"/>
      <c r="W63" s="274"/>
      <c r="X63" s="274"/>
      <c r="Z63" s="274"/>
      <c r="AA63" s="274"/>
      <c r="AB63" s="274"/>
      <c r="AC63" s="274"/>
      <c r="AD63" s="278"/>
      <c r="AE63" s="279"/>
    </row>
    <row r="64" spans="1:31">
      <c r="T64" s="275"/>
      <c r="AD64" s="277"/>
      <c r="AE64" s="280"/>
    </row>
    <row r="65" spans="1:31">
      <c r="T65" s="275"/>
      <c r="AD65" s="277"/>
      <c r="AE65" s="280"/>
    </row>
    <row r="66" spans="1:31">
      <c r="T66" s="275"/>
      <c r="AD66" s="277"/>
      <c r="AE66" s="280"/>
    </row>
    <row r="67" spans="1:31">
      <c r="T67" s="275"/>
      <c r="AD67" s="277"/>
      <c r="AE67" s="280"/>
    </row>
    <row r="68" spans="1:31">
      <c r="T68" s="275"/>
      <c r="AD68" s="277"/>
      <c r="AE68" s="280"/>
    </row>
    <row r="69" spans="1:31">
      <c r="T69" s="275"/>
      <c r="AD69" s="277"/>
      <c r="AE69" s="280"/>
    </row>
    <row r="70" spans="1:31">
      <c r="B70" t="s">
        <v>136</v>
      </c>
      <c r="C70" t="s">
        <v>68</v>
      </c>
      <c r="D70" t="s">
        <v>133</v>
      </c>
      <c r="E70" t="s">
        <v>134</v>
      </c>
      <c r="T70" s="275"/>
      <c r="AD70" s="277"/>
      <c r="AE70" s="280"/>
    </row>
    <row r="71" spans="1:31">
      <c r="A71" s="281" t="s">
        <v>89</v>
      </c>
      <c r="B71" s="282" t="e">
        <f>'T2'!Z14</f>
        <v>#REF!</v>
      </c>
      <c r="C71" s="138" t="e">
        <f>'T2'!AC14</f>
        <v>#REF!</v>
      </c>
      <c r="D71" s="138" t="e">
        <f>'T2'!AD14</f>
        <v>#REF!</v>
      </c>
      <c r="E71" s="138" t="e">
        <f>'T2'!AE14</f>
        <v>#REF!</v>
      </c>
      <c r="T71" s="275"/>
      <c r="AD71" s="277"/>
      <c r="AE71" s="280"/>
    </row>
    <row r="72" spans="1:31">
      <c r="A72" t="s">
        <v>90</v>
      </c>
      <c r="B72" s="138" t="e">
        <f>'T2'!Z15</f>
        <v>#REF!</v>
      </c>
      <c r="C72" s="138" t="e">
        <f>'T2'!AC15</f>
        <v>#REF!</v>
      </c>
      <c r="D72" s="138" t="e">
        <f>'T2'!AD15</f>
        <v>#REF!</v>
      </c>
      <c r="E72" s="138" t="e">
        <f>'T2'!AE15</f>
        <v>#REF!</v>
      </c>
      <c r="T72" s="275"/>
      <c r="AD72" s="277"/>
      <c r="AE72" s="280"/>
    </row>
    <row r="73" spans="1:31">
      <c r="A73" t="s">
        <v>92</v>
      </c>
      <c r="B73" s="138" t="e">
        <f>'T2'!Z16</f>
        <v>#REF!</v>
      </c>
      <c r="C73" s="138" t="e">
        <f>'T2'!AC16</f>
        <v>#REF!</v>
      </c>
      <c r="D73" s="138" t="e">
        <f>'T2'!AD16</f>
        <v>#REF!</v>
      </c>
      <c r="E73" s="138" t="e">
        <f>'T2'!AE16</f>
        <v>#REF!</v>
      </c>
      <c r="T73" s="275"/>
      <c r="AD73" s="277"/>
      <c r="AE73" s="280"/>
    </row>
    <row r="74" spans="1:31">
      <c r="A74" t="s">
        <v>94</v>
      </c>
      <c r="B74" s="138" t="e">
        <f>'T2'!Z17</f>
        <v>#REF!</v>
      </c>
      <c r="C74" s="138" t="e">
        <f>'T2'!AC17</f>
        <v>#REF!</v>
      </c>
      <c r="D74" s="138" t="e">
        <f>'T2'!AD17</f>
        <v>#REF!</v>
      </c>
      <c r="E74" s="138" t="e">
        <f>'T2'!AE17</f>
        <v>#REF!</v>
      </c>
      <c r="T74" s="275"/>
      <c r="AD74" s="277"/>
      <c r="AE74" s="280"/>
    </row>
    <row r="75" spans="1:31">
      <c r="A75" s="281" t="s">
        <v>96</v>
      </c>
      <c r="B75" s="282" t="e">
        <f>'T2'!Z18</f>
        <v>#REF!</v>
      </c>
      <c r="C75" s="138" t="e">
        <f>'T2'!AC18</f>
        <v>#REF!</v>
      </c>
      <c r="D75" s="138" t="e">
        <f>'T2'!AD18</f>
        <v>#REF!</v>
      </c>
      <c r="E75" s="138" t="e">
        <f>'T2'!AE18</f>
        <v>#REF!</v>
      </c>
      <c r="T75" s="275"/>
      <c r="AD75" s="277"/>
      <c r="AE75" s="280"/>
    </row>
    <row r="76" spans="1:31">
      <c r="A76" t="s">
        <v>98</v>
      </c>
      <c r="B76" s="138" t="e">
        <f>'T2'!Z19</f>
        <v>#REF!</v>
      </c>
      <c r="C76" s="138" t="e">
        <f>'T2'!AC19</f>
        <v>#REF!</v>
      </c>
      <c r="D76" s="138" t="e">
        <f>'T2'!AD19</f>
        <v>#REF!</v>
      </c>
      <c r="E76" s="138" t="e">
        <f>'T2'!AE19</f>
        <v>#REF!</v>
      </c>
      <c r="T76" s="275"/>
      <c r="AD76" s="277"/>
      <c r="AE76" s="280"/>
    </row>
    <row r="77" spans="1:31">
      <c r="A77" t="s">
        <v>99</v>
      </c>
      <c r="B77" s="138" t="e">
        <f>'T2'!Z20</f>
        <v>#REF!</v>
      </c>
      <c r="C77" s="138" t="e">
        <f>'T2'!AC20</f>
        <v>#REF!</v>
      </c>
      <c r="D77" s="138" t="e">
        <f>'T2'!AD20</f>
        <v>#REF!</v>
      </c>
      <c r="E77" s="138" t="e">
        <f>'T2'!AE20</f>
        <v>#REF!</v>
      </c>
      <c r="T77" s="275"/>
      <c r="AD77" s="277"/>
      <c r="AE77" s="280"/>
    </row>
    <row r="78" spans="1:31">
      <c r="A78" t="s">
        <v>100</v>
      </c>
      <c r="B78" s="138" t="e">
        <f>'T2'!Z21</f>
        <v>#REF!</v>
      </c>
      <c r="C78" s="138" t="e">
        <f>'T2'!AC21</f>
        <v>#REF!</v>
      </c>
      <c r="D78" s="138" t="e">
        <f>'T2'!AD21</f>
        <v>#REF!</v>
      </c>
      <c r="E78" s="138" t="e">
        <f>'T2'!AE21</f>
        <v>#REF!</v>
      </c>
      <c r="T78" s="275"/>
      <c r="AD78" s="277"/>
      <c r="AE78" s="280"/>
    </row>
    <row r="79" spans="1:31">
      <c r="A79" s="281" t="s">
        <v>101</v>
      </c>
      <c r="B79" s="282" t="e">
        <f>'T2'!Z22</f>
        <v>#REF!</v>
      </c>
      <c r="C79" s="138" t="e">
        <f>'T2'!AC22</f>
        <v>#REF!</v>
      </c>
      <c r="D79" s="138" t="e">
        <f>'T2'!AD22</f>
        <v>#REF!</v>
      </c>
      <c r="E79" s="138" t="e">
        <f>'T2'!AE22</f>
        <v>#REF!</v>
      </c>
      <c r="T79" s="275"/>
      <c r="AD79" s="277"/>
      <c r="AE79" s="280"/>
    </row>
    <row r="80" spans="1:31">
      <c r="A80" t="s">
        <v>102</v>
      </c>
      <c r="B80" s="138" t="e">
        <f>'T2'!Z23</f>
        <v>#REF!</v>
      </c>
      <c r="C80" s="138" t="e">
        <f>'T2'!AC23</f>
        <v>#REF!</v>
      </c>
      <c r="D80" s="138" t="e">
        <f>'T2'!AD23</f>
        <v>#REF!</v>
      </c>
      <c r="E80" s="138" t="e">
        <f>'T2'!AE23</f>
        <v>#REF!</v>
      </c>
      <c r="T80" s="275"/>
      <c r="AD80" s="277"/>
      <c r="AE80" s="280"/>
    </row>
    <row r="81" spans="1:31">
      <c r="A81" t="s">
        <v>103</v>
      </c>
      <c r="B81" s="138" t="e">
        <f>'T2'!Z24</f>
        <v>#REF!</v>
      </c>
      <c r="C81" s="138" t="e">
        <f>'T2'!AC24</f>
        <v>#REF!</v>
      </c>
      <c r="D81" s="138" t="e">
        <f>'T2'!AD24</f>
        <v>#REF!</v>
      </c>
      <c r="E81" s="138" t="e">
        <f>'T2'!AE24</f>
        <v>#REF!</v>
      </c>
      <c r="T81" s="275"/>
      <c r="AD81" s="277"/>
      <c r="AE81" s="280"/>
    </row>
    <row r="82" spans="1:31">
      <c r="A82" t="s">
        <v>104</v>
      </c>
      <c r="B82" s="138" t="e">
        <f>'T2'!Z25</f>
        <v>#REF!</v>
      </c>
      <c r="C82" s="138" t="e">
        <f>'T2'!AC25</f>
        <v>#REF!</v>
      </c>
      <c r="D82" s="138" t="e">
        <f>'T2'!AD25</f>
        <v>#REF!</v>
      </c>
      <c r="E82" s="138" t="e">
        <f>'T2'!AE25</f>
        <v>#REF!</v>
      </c>
      <c r="T82" s="275"/>
      <c r="AD82" s="277"/>
      <c r="AE82" s="280"/>
    </row>
    <row r="83" spans="1:31">
      <c r="A83" s="281" t="s">
        <v>105</v>
      </c>
      <c r="B83" s="282" t="e">
        <f>'T2'!Z26</f>
        <v>#REF!</v>
      </c>
      <c r="C83" s="138" t="e">
        <f>'T2'!AC26</f>
        <v>#REF!</v>
      </c>
      <c r="D83" s="138" t="e">
        <f>'T2'!AD26</f>
        <v>#REF!</v>
      </c>
      <c r="E83" s="138" t="e">
        <f>'T2'!AE26</f>
        <v>#REF!</v>
      </c>
      <c r="T83" s="275"/>
      <c r="AD83" s="277"/>
      <c r="AE83" s="280"/>
    </row>
    <row r="84" spans="1:31">
      <c r="A84" t="s">
        <v>106</v>
      </c>
      <c r="B84" s="138" t="e">
        <f>'T2'!Z27</f>
        <v>#REF!</v>
      </c>
      <c r="C84" s="138" t="e">
        <f>'T2'!AC27</f>
        <v>#REF!</v>
      </c>
      <c r="D84" s="138" t="e">
        <f>'T2'!AD27</f>
        <v>#REF!</v>
      </c>
      <c r="E84" s="138" t="e">
        <f>'T2'!AE27</f>
        <v>#REF!</v>
      </c>
      <c r="T84" s="275"/>
      <c r="AD84" s="277"/>
      <c r="AE84" s="280"/>
    </row>
    <row r="85" spans="1:31">
      <c r="A85" t="s">
        <v>107</v>
      </c>
      <c r="B85" s="138" t="e">
        <f>'T2'!Z28</f>
        <v>#REF!</v>
      </c>
      <c r="C85" s="138" t="e">
        <f>'T2'!AC28</f>
        <v>#REF!</v>
      </c>
      <c r="D85" s="138" t="e">
        <f>'T2'!AD28</f>
        <v>#REF!</v>
      </c>
      <c r="E85" s="138" t="e">
        <f>'T2'!AE28</f>
        <v>#REF!</v>
      </c>
      <c r="T85" s="275"/>
      <c r="AD85" s="277"/>
      <c r="AE85" s="280"/>
    </row>
    <row r="86" spans="1:31">
      <c r="A86" t="s">
        <v>108</v>
      </c>
      <c r="B86" s="138" t="e">
        <f>'T2'!Z29</f>
        <v>#REF!</v>
      </c>
      <c r="C86" s="138" t="e">
        <f>'T2'!AC29</f>
        <v>#REF!</v>
      </c>
      <c r="D86" s="138" t="e">
        <f>'T2'!AD29</f>
        <v>#REF!</v>
      </c>
      <c r="E86" s="138" t="e">
        <f>'T2'!AE29</f>
        <v>#REF!</v>
      </c>
      <c r="T86" s="284"/>
      <c r="U86" s="285"/>
      <c r="V86" s="285"/>
      <c r="W86" s="285"/>
      <c r="X86" s="285"/>
      <c r="Y86" s="285"/>
      <c r="Z86" s="285"/>
      <c r="AA86" s="285"/>
      <c r="AB86" s="285"/>
      <c r="AC86" s="285"/>
      <c r="AD86" s="288"/>
      <c r="AE86" s="280"/>
    </row>
    <row r="87" spans="1:31">
      <c r="A87" s="281" t="s">
        <v>109</v>
      </c>
      <c r="B87" s="282" t="e">
        <f>'T2'!Z30</f>
        <v>#REF!</v>
      </c>
      <c r="C87" s="138" t="e">
        <f>'T2'!AC30</f>
        <v>#REF!</v>
      </c>
      <c r="D87" s="138" t="e">
        <f>'T2'!AD30</f>
        <v>#REF!</v>
      </c>
      <c r="E87" s="138" t="e">
        <f>'T2'!AE30</f>
        <v>#REF!</v>
      </c>
      <c r="T87" s="275"/>
      <c r="AE87" s="280"/>
    </row>
    <row r="88" spans="1:31">
      <c r="T88" s="275"/>
      <c r="AE88" s="280"/>
    </row>
    <row r="89" spans="1:31">
      <c r="T89" s="275"/>
      <c r="AE89" s="280"/>
    </row>
    <row r="90" spans="1:31">
      <c r="A90" t="s">
        <v>137</v>
      </c>
      <c r="T90" s="275"/>
      <c r="AE90" s="280"/>
    </row>
    <row r="91" spans="1:31">
      <c r="A91" t="s">
        <v>68</v>
      </c>
      <c r="B91" s="138" t="e">
        <f>'T2'!AC30</f>
        <v>#REF!</v>
      </c>
      <c r="T91" s="275"/>
      <c r="AE91" s="280"/>
    </row>
    <row r="92" spans="1:31">
      <c r="A92" t="s">
        <v>133</v>
      </c>
      <c r="B92" s="138" t="e">
        <f>'T2'!AD30</f>
        <v>#REF!</v>
      </c>
      <c r="T92" s="275"/>
      <c r="AE92" s="280"/>
    </row>
    <row r="93" spans="1:31">
      <c r="A93" t="s">
        <v>134</v>
      </c>
      <c r="B93" s="138" t="e">
        <f>'T2'!AE30</f>
        <v>#REF!</v>
      </c>
      <c r="T93" s="275"/>
      <c r="AE93" s="280"/>
    </row>
    <row r="94" spans="1:31">
      <c r="A94" s="283" t="s">
        <v>138</v>
      </c>
      <c r="B94" s="138" t="e">
        <f>'T2'!Z30</f>
        <v>#REF!</v>
      </c>
      <c r="T94" s="275"/>
      <c r="AE94" s="280"/>
    </row>
    <row r="95" spans="1:31">
      <c r="T95" s="275"/>
      <c r="AE95" s="280"/>
    </row>
    <row r="96" spans="1:31">
      <c r="T96" s="275"/>
      <c r="AE96" s="280"/>
    </row>
    <row r="97" spans="20:31">
      <c r="T97" s="286"/>
      <c r="U97" s="287"/>
      <c r="V97" s="287"/>
      <c r="W97" s="287"/>
      <c r="X97" s="287"/>
      <c r="Y97" s="287"/>
      <c r="Z97" s="287"/>
      <c r="AA97" s="287"/>
      <c r="AB97" s="287"/>
      <c r="AC97" s="287"/>
      <c r="AD97" s="289" t="s">
        <v>139</v>
      </c>
      <c r="AE97" s="290"/>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1328125" defaultRowHeight="13.15"/>
  <cols>
    <col min="1" max="1" width="6.3984375" style="13" customWidth="1"/>
    <col min="2" max="2" width="3.1328125" style="13" customWidth="1"/>
    <col min="3" max="3" width="6.3984375" style="13" customWidth="1"/>
    <col min="4" max="6" width="5.3984375" style="13" customWidth="1"/>
    <col min="7" max="7" width="6" style="13" customWidth="1"/>
    <col min="8" max="25" width="5.3984375" style="13" customWidth="1"/>
    <col min="26" max="26" width="1" style="13" customWidth="1"/>
    <col min="27" max="16384" width="9.1328125" style="13"/>
  </cols>
  <sheetData>
    <row r="1" spans="1:25">
      <c r="B1" s="12" t="s">
        <v>140</v>
      </c>
    </row>
    <row r="2" spans="1:25">
      <c r="C2" s="678" t="s">
        <v>141</v>
      </c>
      <c r="D2" s="678"/>
      <c r="E2" s="678"/>
      <c r="F2" s="678"/>
      <c r="G2" s="678" t="s">
        <v>133</v>
      </c>
      <c r="H2" s="678"/>
      <c r="I2" s="678"/>
      <c r="J2" s="678"/>
    </row>
    <row r="3" spans="1:25" ht="78" customHeight="1">
      <c r="A3" s="59" t="s">
        <v>43</v>
      </c>
      <c r="B3" s="59" t="s">
        <v>44</v>
      </c>
      <c r="C3" s="59" t="s">
        <v>45</v>
      </c>
      <c r="D3" s="59" t="s">
        <v>46</v>
      </c>
      <c r="E3" s="59" t="s">
        <v>47</v>
      </c>
      <c r="F3" s="59" t="s">
        <v>48</v>
      </c>
      <c r="G3" s="266" t="s">
        <v>49</v>
      </c>
      <c r="H3" s="59" t="s">
        <v>50</v>
      </c>
      <c r="I3" s="266" t="s">
        <v>51</v>
      </c>
      <c r="J3" s="266" t="s">
        <v>52</v>
      </c>
      <c r="K3" s="59" t="s">
        <v>53</v>
      </c>
      <c r="L3" s="268" t="s">
        <v>54</v>
      </c>
      <c r="M3" s="268" t="s">
        <v>55</v>
      </c>
      <c r="N3" s="268" t="s">
        <v>56</v>
      </c>
      <c r="O3" s="59" t="s">
        <v>57</v>
      </c>
      <c r="P3" s="268" t="s">
        <v>142</v>
      </c>
      <c r="Q3" s="268" t="s">
        <v>59</v>
      </c>
      <c r="R3" s="268" t="s">
        <v>60</v>
      </c>
      <c r="S3" s="268" t="s">
        <v>61</v>
      </c>
      <c r="T3" s="268" t="s">
        <v>62</v>
      </c>
      <c r="U3" s="268" t="s">
        <v>63</v>
      </c>
      <c r="V3" s="268" t="s">
        <v>64</v>
      </c>
      <c r="W3" s="268" t="s">
        <v>143</v>
      </c>
      <c r="X3" s="268" t="s">
        <v>66</v>
      </c>
      <c r="Y3" s="268" t="s">
        <v>67</v>
      </c>
    </row>
    <row r="5" spans="1:25">
      <c r="A5" s="13">
        <v>2006</v>
      </c>
      <c r="B5" s="13">
        <v>1</v>
      </c>
      <c r="E5" s="262"/>
      <c r="F5" s="262"/>
      <c r="G5" s="262"/>
      <c r="H5" s="262"/>
      <c r="I5" s="262"/>
      <c r="J5" s="262"/>
      <c r="K5" s="262"/>
      <c r="L5" s="262"/>
      <c r="M5" s="262"/>
      <c r="N5" s="262"/>
      <c r="O5" s="262"/>
      <c r="P5" s="262"/>
      <c r="Q5" s="262"/>
      <c r="R5" s="262"/>
    </row>
    <row r="6" spans="1:25">
      <c r="B6" s="13">
        <v>2</v>
      </c>
      <c r="C6" s="263" t="e">
        <f>100*(#REF!/#REF!-1)</f>
        <v>#REF!</v>
      </c>
      <c r="D6" s="263" t="e">
        <f>100*(#REF!/#REF!-1)</f>
        <v>#REF!</v>
      </c>
      <c r="E6" s="263" t="e">
        <f>100*(#REF!/#REF!-1)</f>
        <v>#REF!</v>
      </c>
      <c r="F6" s="263" t="e">
        <f>100*(#REF!/#REF!-1)</f>
        <v>#REF!</v>
      </c>
      <c r="G6" s="263" t="e">
        <f>100*(#REF!/#REF!-1)</f>
        <v>#REF!</v>
      </c>
      <c r="H6" s="263" t="e">
        <f>100*(#REF!/#REF!-1)</f>
        <v>#REF!</v>
      </c>
      <c r="I6" s="263" t="e">
        <f>100*(#REF!/#REF!-1)</f>
        <v>#REF!</v>
      </c>
      <c r="J6" s="263" t="e">
        <f>100*(#REF!/#REF!-1)</f>
        <v>#REF!</v>
      </c>
      <c r="K6" s="263" t="e">
        <f>100*(#REF!/#REF!-1)</f>
        <v>#REF!</v>
      </c>
      <c r="L6" s="263" t="e">
        <f>100*(#REF!/#REF!-1)</f>
        <v>#REF!</v>
      </c>
      <c r="M6" s="263" t="e">
        <f>100*(#REF!/#REF!-1)</f>
        <v>#REF!</v>
      </c>
      <c r="N6" s="263" t="e">
        <f>100*(#REF!/#REF!-1)</f>
        <v>#REF!</v>
      </c>
      <c r="O6" s="263" t="e">
        <f>100*(#REF!/#REF!-1)</f>
        <v>#REF!</v>
      </c>
      <c r="P6" s="263" t="e">
        <f>100*(#REF!/#REF!-1)</f>
        <v>#REF!</v>
      </c>
      <c r="Q6" s="263" t="e">
        <f>100*(#REF!/#REF!-1)</f>
        <v>#REF!</v>
      </c>
      <c r="R6" s="263" t="e">
        <f>100*(#REF!/#REF!-1)</f>
        <v>#REF!</v>
      </c>
      <c r="S6" s="263" t="e">
        <f>100*(#REF!/#REF!-1)</f>
        <v>#REF!</v>
      </c>
      <c r="T6" s="263" t="e">
        <f>100*(#REF!/#REF!-1)</f>
        <v>#REF!</v>
      </c>
      <c r="U6" s="263" t="e">
        <f>100*(#REF!/#REF!-1)</f>
        <v>#REF!</v>
      </c>
      <c r="V6" s="263" t="e">
        <f>100*(#REF!/#REF!-1)</f>
        <v>#REF!</v>
      </c>
      <c r="W6" s="263" t="e">
        <f>100*(#REF!/#REF!-1)</f>
        <v>#REF!</v>
      </c>
      <c r="X6" s="263" t="e">
        <f>100*(#REF!/#REF!-1)</f>
        <v>#REF!</v>
      </c>
      <c r="Y6" s="263" t="e">
        <f>100*(#REF!/#REF!-1)</f>
        <v>#REF!</v>
      </c>
    </row>
    <row r="7" spans="1:25">
      <c r="B7" s="13">
        <v>3</v>
      </c>
      <c r="C7" s="263" t="e">
        <f>100*(#REF!/#REF!-1)</f>
        <v>#REF!</v>
      </c>
      <c r="D7" s="263" t="e">
        <f>100*(#REF!/#REF!-1)</f>
        <v>#REF!</v>
      </c>
      <c r="E7" s="263" t="e">
        <f>100*(#REF!/#REF!-1)</f>
        <v>#REF!</v>
      </c>
      <c r="F7" s="263" t="e">
        <f>100*(#REF!/#REF!-1)</f>
        <v>#REF!</v>
      </c>
      <c r="G7" s="263" t="e">
        <f>100*(#REF!/#REF!-1)</f>
        <v>#REF!</v>
      </c>
      <c r="H7" s="263" t="e">
        <f>100*(#REF!/#REF!-1)</f>
        <v>#REF!</v>
      </c>
      <c r="I7" s="263" t="e">
        <f>100*(#REF!/#REF!-1)</f>
        <v>#REF!</v>
      </c>
      <c r="J7" s="263" t="e">
        <f>100*(#REF!/#REF!-1)</f>
        <v>#REF!</v>
      </c>
      <c r="K7" s="263" t="e">
        <f>100*(#REF!/#REF!-1)</f>
        <v>#REF!</v>
      </c>
      <c r="L7" s="263" t="e">
        <f>100*(#REF!/#REF!-1)</f>
        <v>#REF!</v>
      </c>
      <c r="M7" s="263" t="e">
        <f>100*(#REF!/#REF!-1)</f>
        <v>#REF!</v>
      </c>
      <c r="N7" s="263" t="e">
        <f>100*(#REF!/#REF!-1)</f>
        <v>#REF!</v>
      </c>
      <c r="O7" s="263" t="e">
        <f>100*(#REF!/#REF!-1)</f>
        <v>#REF!</v>
      </c>
      <c r="P7" s="263" t="e">
        <f>100*(#REF!/#REF!-1)</f>
        <v>#REF!</v>
      </c>
      <c r="Q7" s="263" t="e">
        <f>100*(#REF!/#REF!-1)</f>
        <v>#REF!</v>
      </c>
      <c r="R7" s="263" t="e">
        <f>100*(#REF!/#REF!-1)</f>
        <v>#REF!</v>
      </c>
      <c r="S7" s="263" t="e">
        <f>100*(#REF!/#REF!-1)</f>
        <v>#REF!</v>
      </c>
      <c r="T7" s="263" t="e">
        <f>100*(#REF!/#REF!-1)</f>
        <v>#REF!</v>
      </c>
      <c r="U7" s="263" t="e">
        <f>100*(#REF!/#REF!-1)</f>
        <v>#REF!</v>
      </c>
      <c r="V7" s="263" t="e">
        <f>100*(#REF!/#REF!-1)</f>
        <v>#REF!</v>
      </c>
      <c r="W7" s="263" t="e">
        <f>100*(#REF!/#REF!-1)</f>
        <v>#REF!</v>
      </c>
      <c r="X7" s="263" t="e">
        <f>100*(#REF!/#REF!-1)</f>
        <v>#REF!</v>
      </c>
      <c r="Y7" s="263" t="e">
        <f>100*(#REF!/#REF!-1)</f>
        <v>#REF!</v>
      </c>
    </row>
    <row r="8" spans="1:25">
      <c r="B8" s="13">
        <v>4</v>
      </c>
      <c r="C8" s="263" t="e">
        <f>100*(#REF!/#REF!-1)</f>
        <v>#REF!</v>
      </c>
      <c r="D8" s="263" t="e">
        <f>100*(#REF!/#REF!-1)</f>
        <v>#REF!</v>
      </c>
      <c r="E8" s="263" t="e">
        <f>100*(#REF!/#REF!-1)</f>
        <v>#REF!</v>
      </c>
      <c r="F8" s="263" t="e">
        <f>100*(#REF!/#REF!-1)</f>
        <v>#REF!</v>
      </c>
      <c r="G8" s="263" t="e">
        <f>100*(#REF!/#REF!-1)</f>
        <v>#REF!</v>
      </c>
      <c r="H8" s="263" t="e">
        <f>100*(#REF!/#REF!-1)</f>
        <v>#REF!</v>
      </c>
      <c r="I8" s="263" t="e">
        <f>100*(#REF!/#REF!-1)</f>
        <v>#REF!</v>
      </c>
      <c r="J8" s="263" t="e">
        <f>100*(#REF!/#REF!-1)</f>
        <v>#REF!</v>
      </c>
      <c r="K8" s="263" t="e">
        <f>100*(#REF!/#REF!-1)</f>
        <v>#REF!</v>
      </c>
      <c r="L8" s="263" t="e">
        <f>100*(#REF!/#REF!-1)</f>
        <v>#REF!</v>
      </c>
      <c r="M8" s="263" t="e">
        <f>100*(#REF!/#REF!-1)</f>
        <v>#REF!</v>
      </c>
      <c r="N8" s="263" t="e">
        <f>100*(#REF!/#REF!-1)</f>
        <v>#REF!</v>
      </c>
      <c r="O8" s="263" t="e">
        <f>100*(#REF!/#REF!-1)</f>
        <v>#REF!</v>
      </c>
      <c r="P8" s="263" t="e">
        <f>100*(#REF!/#REF!-1)</f>
        <v>#REF!</v>
      </c>
      <c r="Q8" s="263" t="e">
        <f>100*(#REF!/#REF!-1)</f>
        <v>#REF!</v>
      </c>
      <c r="R8" s="263" t="e">
        <f>100*(#REF!/#REF!-1)</f>
        <v>#REF!</v>
      </c>
      <c r="S8" s="263" t="e">
        <f>100*(#REF!/#REF!-1)</f>
        <v>#REF!</v>
      </c>
      <c r="T8" s="263" t="e">
        <f>100*(#REF!/#REF!-1)</f>
        <v>#REF!</v>
      </c>
      <c r="U8" s="263" t="e">
        <f>100*(#REF!/#REF!-1)</f>
        <v>#REF!</v>
      </c>
      <c r="V8" s="263" t="e">
        <f>100*(#REF!/#REF!-1)</f>
        <v>#REF!</v>
      </c>
      <c r="W8" s="263" t="e">
        <f>100*(#REF!/#REF!-1)</f>
        <v>#REF!</v>
      </c>
      <c r="X8" s="263" t="e">
        <f>100*(#REF!/#REF!-1)</f>
        <v>#REF!</v>
      </c>
      <c r="Y8" s="263" t="e">
        <f>100*(#REF!/#REF!-1)</f>
        <v>#REF!</v>
      </c>
    </row>
    <row r="9" spans="1:25">
      <c r="A9" s="13">
        <v>2007</v>
      </c>
      <c r="B9" s="13">
        <v>1</v>
      </c>
      <c r="C9" s="263" t="e">
        <f>100*(#REF!/#REF!-1)</f>
        <v>#REF!</v>
      </c>
      <c r="D9" s="263" t="e">
        <f>100*(#REF!/#REF!-1)</f>
        <v>#REF!</v>
      </c>
      <c r="E9" s="263" t="e">
        <f>100*(#REF!/#REF!-1)</f>
        <v>#REF!</v>
      </c>
      <c r="F9" s="263" t="e">
        <f>100*(#REF!/#REF!-1)</f>
        <v>#REF!</v>
      </c>
      <c r="G9" s="263" t="e">
        <f>100*(#REF!/#REF!-1)</f>
        <v>#REF!</v>
      </c>
      <c r="H9" s="263" t="e">
        <f>100*(#REF!/#REF!-1)</f>
        <v>#REF!</v>
      </c>
      <c r="I9" s="263" t="e">
        <f>100*(#REF!/#REF!-1)</f>
        <v>#REF!</v>
      </c>
      <c r="J9" s="263" t="e">
        <f>100*(#REF!/#REF!-1)</f>
        <v>#REF!</v>
      </c>
      <c r="K9" s="263" t="e">
        <f>100*(#REF!/#REF!-1)</f>
        <v>#REF!</v>
      </c>
      <c r="L9" s="263" t="e">
        <f>100*(#REF!/#REF!-1)</f>
        <v>#REF!</v>
      </c>
      <c r="M9" s="263" t="e">
        <f>100*(#REF!/#REF!-1)</f>
        <v>#REF!</v>
      </c>
      <c r="N9" s="263" t="e">
        <f>100*(#REF!/#REF!-1)</f>
        <v>#REF!</v>
      </c>
      <c r="O9" s="263" t="e">
        <f>100*(#REF!/#REF!-1)</f>
        <v>#REF!</v>
      </c>
      <c r="P9" s="263" t="e">
        <f>100*(#REF!/#REF!-1)</f>
        <v>#REF!</v>
      </c>
      <c r="Q9" s="263" t="e">
        <f>100*(#REF!/#REF!-1)</f>
        <v>#REF!</v>
      </c>
      <c r="R9" s="263" t="e">
        <f>100*(#REF!/#REF!-1)</f>
        <v>#REF!</v>
      </c>
      <c r="S9" s="263" t="e">
        <f>100*(#REF!/#REF!-1)</f>
        <v>#REF!</v>
      </c>
      <c r="T9" s="263" t="e">
        <f>100*(#REF!/#REF!-1)</f>
        <v>#REF!</v>
      </c>
      <c r="U9" s="263" t="e">
        <f>100*(#REF!/#REF!-1)</f>
        <v>#REF!</v>
      </c>
      <c r="V9" s="263" t="e">
        <f>100*(#REF!/#REF!-1)</f>
        <v>#REF!</v>
      </c>
      <c r="W9" s="263" t="e">
        <f>100*(#REF!/#REF!-1)</f>
        <v>#REF!</v>
      </c>
      <c r="X9" s="263" t="e">
        <f>100*(#REF!/#REF!-1)</f>
        <v>#REF!</v>
      </c>
      <c r="Y9" s="263" t="e">
        <f>100*(#REF!/#REF!-1)</f>
        <v>#REF!</v>
      </c>
    </row>
    <row r="10" spans="1:25">
      <c r="B10" s="13">
        <v>2</v>
      </c>
      <c r="C10" s="263" t="e">
        <f>100*(#REF!/#REF!-1)</f>
        <v>#REF!</v>
      </c>
      <c r="D10" s="263" t="e">
        <f>100*(#REF!/#REF!-1)</f>
        <v>#REF!</v>
      </c>
      <c r="E10" s="263" t="e">
        <f>100*(#REF!/#REF!-1)</f>
        <v>#REF!</v>
      </c>
      <c r="F10" s="263" t="e">
        <f>100*(#REF!/#REF!-1)</f>
        <v>#REF!</v>
      </c>
      <c r="G10" s="263" t="e">
        <f>100*(#REF!/#REF!-1)</f>
        <v>#REF!</v>
      </c>
      <c r="H10" s="263" t="e">
        <f>100*(#REF!/#REF!-1)</f>
        <v>#REF!</v>
      </c>
      <c r="I10" s="263" t="e">
        <f>100*(#REF!/#REF!-1)</f>
        <v>#REF!</v>
      </c>
      <c r="J10" s="263" t="e">
        <f>100*(#REF!/#REF!-1)</f>
        <v>#REF!</v>
      </c>
      <c r="K10" s="263" t="e">
        <f>100*(#REF!/#REF!-1)</f>
        <v>#REF!</v>
      </c>
      <c r="L10" s="263" t="e">
        <f>100*(#REF!/#REF!-1)</f>
        <v>#REF!</v>
      </c>
      <c r="M10" s="263" t="e">
        <f>100*(#REF!/#REF!-1)</f>
        <v>#REF!</v>
      </c>
      <c r="N10" s="263" t="e">
        <f>100*(#REF!/#REF!-1)</f>
        <v>#REF!</v>
      </c>
      <c r="O10" s="263" t="e">
        <f>100*(#REF!/#REF!-1)</f>
        <v>#REF!</v>
      </c>
      <c r="P10" s="263" t="e">
        <f>100*(#REF!/#REF!-1)</f>
        <v>#REF!</v>
      </c>
      <c r="Q10" s="263" t="e">
        <f>100*(#REF!/#REF!-1)</f>
        <v>#REF!</v>
      </c>
      <c r="R10" s="263" t="e">
        <f>100*(#REF!/#REF!-1)</f>
        <v>#REF!</v>
      </c>
      <c r="S10" s="263" t="e">
        <f>100*(#REF!/#REF!-1)</f>
        <v>#REF!</v>
      </c>
      <c r="T10" s="263" t="e">
        <f>100*(#REF!/#REF!-1)</f>
        <v>#REF!</v>
      </c>
      <c r="U10" s="263" t="e">
        <f>100*(#REF!/#REF!-1)</f>
        <v>#REF!</v>
      </c>
      <c r="V10" s="263" t="e">
        <f>100*(#REF!/#REF!-1)</f>
        <v>#REF!</v>
      </c>
      <c r="W10" s="263" t="e">
        <f>100*(#REF!/#REF!-1)</f>
        <v>#REF!</v>
      </c>
      <c r="X10" s="263" t="e">
        <f>100*(#REF!/#REF!-1)</f>
        <v>#REF!</v>
      </c>
      <c r="Y10" s="263" t="e">
        <f>100*(#REF!/#REF!-1)</f>
        <v>#REF!</v>
      </c>
    </row>
    <row r="11" spans="1:25">
      <c r="B11" s="13">
        <v>3</v>
      </c>
      <c r="C11" s="263" t="e">
        <f>100*(#REF!/#REF!-1)</f>
        <v>#REF!</v>
      </c>
      <c r="D11" s="263" t="e">
        <f>100*(#REF!/#REF!-1)</f>
        <v>#REF!</v>
      </c>
      <c r="E11" s="263" t="e">
        <f>100*(#REF!/#REF!-1)</f>
        <v>#REF!</v>
      </c>
      <c r="F11" s="263" t="e">
        <f>100*(#REF!/#REF!-1)</f>
        <v>#REF!</v>
      </c>
      <c r="G11" s="263" t="e">
        <f>100*(#REF!/#REF!-1)</f>
        <v>#REF!</v>
      </c>
      <c r="H11" s="263" t="e">
        <f>100*(#REF!/#REF!-1)</f>
        <v>#REF!</v>
      </c>
      <c r="I11" s="263" t="e">
        <f>100*(#REF!/#REF!-1)</f>
        <v>#REF!</v>
      </c>
      <c r="J11" s="263" t="e">
        <f>100*(#REF!/#REF!-1)</f>
        <v>#REF!</v>
      </c>
      <c r="K11" s="263" t="e">
        <f>100*(#REF!/#REF!-1)</f>
        <v>#REF!</v>
      </c>
      <c r="L11" s="263" t="e">
        <f>100*(#REF!/#REF!-1)</f>
        <v>#REF!</v>
      </c>
      <c r="M11" s="263" t="e">
        <f>100*(#REF!/#REF!-1)</f>
        <v>#REF!</v>
      </c>
      <c r="N11" s="263" t="e">
        <f>100*(#REF!/#REF!-1)</f>
        <v>#REF!</v>
      </c>
      <c r="O11" s="263" t="e">
        <f>100*(#REF!/#REF!-1)</f>
        <v>#REF!</v>
      </c>
      <c r="P11" s="263" t="e">
        <f>100*(#REF!/#REF!-1)</f>
        <v>#REF!</v>
      </c>
      <c r="Q11" s="263" t="e">
        <f>100*(#REF!/#REF!-1)</f>
        <v>#REF!</v>
      </c>
      <c r="R11" s="263" t="e">
        <f>100*(#REF!/#REF!-1)</f>
        <v>#REF!</v>
      </c>
      <c r="S11" s="263" t="e">
        <f>100*(#REF!/#REF!-1)</f>
        <v>#REF!</v>
      </c>
      <c r="T11" s="263" t="e">
        <f>100*(#REF!/#REF!-1)</f>
        <v>#REF!</v>
      </c>
      <c r="U11" s="263" t="e">
        <f>100*(#REF!/#REF!-1)</f>
        <v>#REF!</v>
      </c>
      <c r="V11" s="263" t="e">
        <f>100*(#REF!/#REF!-1)</f>
        <v>#REF!</v>
      </c>
      <c r="W11" s="263" t="e">
        <f>100*(#REF!/#REF!-1)</f>
        <v>#REF!</v>
      </c>
      <c r="X11" s="263" t="e">
        <f>100*(#REF!/#REF!-1)</f>
        <v>#REF!</v>
      </c>
      <c r="Y11" s="263" t="e">
        <f>100*(#REF!/#REF!-1)</f>
        <v>#REF!</v>
      </c>
    </row>
    <row r="12" spans="1:25">
      <c r="B12" s="13">
        <v>4</v>
      </c>
      <c r="C12" s="263" t="e">
        <f>100*(#REF!/#REF!-1)</f>
        <v>#REF!</v>
      </c>
      <c r="D12" s="263" t="e">
        <f>100*(#REF!/#REF!-1)</f>
        <v>#REF!</v>
      </c>
      <c r="E12" s="263" t="e">
        <f>100*(#REF!/#REF!-1)</f>
        <v>#REF!</v>
      </c>
      <c r="F12" s="263" t="e">
        <f>100*(#REF!/#REF!-1)</f>
        <v>#REF!</v>
      </c>
      <c r="G12" s="263" t="e">
        <f>100*(#REF!/#REF!-1)</f>
        <v>#REF!</v>
      </c>
      <c r="H12" s="263" t="e">
        <f>100*(#REF!/#REF!-1)</f>
        <v>#REF!</v>
      </c>
      <c r="I12" s="263" t="e">
        <f>100*(#REF!/#REF!-1)</f>
        <v>#REF!</v>
      </c>
      <c r="J12" s="263" t="e">
        <f>100*(#REF!/#REF!-1)</f>
        <v>#REF!</v>
      </c>
      <c r="K12" s="263" t="e">
        <f>100*(#REF!/#REF!-1)</f>
        <v>#REF!</v>
      </c>
      <c r="L12" s="263" t="e">
        <f>100*(#REF!/#REF!-1)</f>
        <v>#REF!</v>
      </c>
      <c r="M12" s="263" t="e">
        <f>100*(#REF!/#REF!-1)</f>
        <v>#REF!</v>
      </c>
      <c r="N12" s="263" t="e">
        <f>100*(#REF!/#REF!-1)</f>
        <v>#REF!</v>
      </c>
      <c r="O12" s="263" t="e">
        <f>100*(#REF!/#REF!-1)</f>
        <v>#REF!</v>
      </c>
      <c r="P12" s="263" t="e">
        <f>100*(#REF!/#REF!-1)</f>
        <v>#REF!</v>
      </c>
      <c r="Q12" s="263" t="e">
        <f>100*(#REF!/#REF!-1)</f>
        <v>#REF!</v>
      </c>
      <c r="R12" s="263" t="e">
        <f>100*(#REF!/#REF!-1)</f>
        <v>#REF!</v>
      </c>
      <c r="S12" s="263" t="e">
        <f>100*(#REF!/#REF!-1)</f>
        <v>#REF!</v>
      </c>
      <c r="T12" s="263" t="e">
        <f>100*(#REF!/#REF!-1)</f>
        <v>#REF!</v>
      </c>
      <c r="U12" s="263" t="e">
        <f>100*(#REF!/#REF!-1)</f>
        <v>#REF!</v>
      </c>
      <c r="V12" s="263" t="e">
        <f>100*(#REF!/#REF!-1)</f>
        <v>#REF!</v>
      </c>
      <c r="W12" s="263" t="e">
        <f>100*(#REF!/#REF!-1)</f>
        <v>#REF!</v>
      </c>
      <c r="X12" s="263" t="e">
        <f>100*(#REF!/#REF!-1)</f>
        <v>#REF!</v>
      </c>
      <c r="Y12" s="263" t="e">
        <f>100*(#REF!/#REF!-1)</f>
        <v>#REF!</v>
      </c>
    </row>
    <row r="13" spans="1:25">
      <c r="A13" s="13">
        <v>2008</v>
      </c>
      <c r="B13" s="13">
        <v>1</v>
      </c>
      <c r="C13" s="263" t="e">
        <f>100*(#REF!/#REF!-1)</f>
        <v>#REF!</v>
      </c>
      <c r="D13" s="263" t="e">
        <f>100*(#REF!/#REF!-1)</f>
        <v>#REF!</v>
      </c>
      <c r="E13" s="263" t="e">
        <f>100*(#REF!/#REF!-1)</f>
        <v>#REF!</v>
      </c>
      <c r="F13" s="263" t="e">
        <f>100*(#REF!/#REF!-1)</f>
        <v>#REF!</v>
      </c>
      <c r="G13" s="263" t="e">
        <f>100*(#REF!/#REF!-1)</f>
        <v>#REF!</v>
      </c>
      <c r="H13" s="263" t="e">
        <f>100*(#REF!/#REF!-1)</f>
        <v>#REF!</v>
      </c>
      <c r="I13" s="263" t="e">
        <f>100*(#REF!/#REF!-1)</f>
        <v>#REF!</v>
      </c>
      <c r="J13" s="263" t="e">
        <f>100*(#REF!/#REF!-1)</f>
        <v>#REF!</v>
      </c>
      <c r="K13" s="263" t="e">
        <f>100*(#REF!/#REF!-1)</f>
        <v>#REF!</v>
      </c>
      <c r="L13" s="263" t="e">
        <f>100*(#REF!/#REF!-1)</f>
        <v>#REF!</v>
      </c>
      <c r="M13" s="263" t="e">
        <f>100*(#REF!/#REF!-1)</f>
        <v>#REF!</v>
      </c>
      <c r="N13" s="263" t="e">
        <f>100*(#REF!/#REF!-1)</f>
        <v>#REF!</v>
      </c>
      <c r="O13" s="263" t="e">
        <f>100*(#REF!/#REF!-1)</f>
        <v>#REF!</v>
      </c>
      <c r="P13" s="263" t="e">
        <f>100*(#REF!/#REF!-1)</f>
        <v>#REF!</v>
      </c>
      <c r="Q13" s="263" t="e">
        <f>100*(#REF!/#REF!-1)</f>
        <v>#REF!</v>
      </c>
      <c r="R13" s="263" t="e">
        <f>100*(#REF!/#REF!-1)</f>
        <v>#REF!</v>
      </c>
      <c r="S13" s="263" t="e">
        <f>100*(#REF!/#REF!-1)</f>
        <v>#REF!</v>
      </c>
      <c r="T13" s="263" t="e">
        <f>100*(#REF!/#REF!-1)</f>
        <v>#REF!</v>
      </c>
      <c r="U13" s="263" t="e">
        <f>100*(#REF!/#REF!-1)</f>
        <v>#REF!</v>
      </c>
      <c r="V13" s="263" t="e">
        <f>100*(#REF!/#REF!-1)</f>
        <v>#REF!</v>
      </c>
      <c r="W13" s="263" t="e">
        <f>100*(#REF!/#REF!-1)</f>
        <v>#REF!</v>
      </c>
      <c r="X13" s="263" t="e">
        <f>100*(#REF!/#REF!-1)</f>
        <v>#REF!</v>
      </c>
      <c r="Y13" s="263" t="e">
        <f>100*(#REF!/#REF!-1)</f>
        <v>#REF!</v>
      </c>
    </row>
    <row r="14" spans="1:25">
      <c r="B14" s="13">
        <v>2</v>
      </c>
      <c r="C14" s="263" t="e">
        <f>100*(#REF!/#REF!-1)</f>
        <v>#REF!</v>
      </c>
      <c r="D14" s="263" t="e">
        <f>100*(#REF!/#REF!-1)</f>
        <v>#REF!</v>
      </c>
      <c r="E14" s="263" t="e">
        <f>100*(#REF!/#REF!-1)</f>
        <v>#REF!</v>
      </c>
      <c r="F14" s="263" t="e">
        <f>100*(#REF!/#REF!-1)</f>
        <v>#REF!</v>
      </c>
      <c r="G14" s="263" t="e">
        <f>100*(#REF!/#REF!-1)</f>
        <v>#REF!</v>
      </c>
      <c r="H14" s="263" t="e">
        <f>100*(#REF!/#REF!-1)</f>
        <v>#REF!</v>
      </c>
      <c r="I14" s="263" t="e">
        <f>100*(#REF!/#REF!-1)</f>
        <v>#REF!</v>
      </c>
      <c r="J14" s="263" t="e">
        <f>100*(#REF!/#REF!-1)</f>
        <v>#REF!</v>
      </c>
      <c r="K14" s="263" t="e">
        <f>100*(#REF!/#REF!-1)</f>
        <v>#REF!</v>
      </c>
      <c r="L14" s="263" t="e">
        <f>100*(#REF!/#REF!-1)</f>
        <v>#REF!</v>
      </c>
      <c r="M14" s="263" t="e">
        <f>100*(#REF!/#REF!-1)</f>
        <v>#REF!</v>
      </c>
      <c r="N14" s="263" t="e">
        <f>100*(#REF!/#REF!-1)</f>
        <v>#REF!</v>
      </c>
      <c r="O14" s="263" t="e">
        <f>100*(#REF!/#REF!-1)</f>
        <v>#REF!</v>
      </c>
      <c r="P14" s="263" t="e">
        <f>100*(#REF!/#REF!-1)</f>
        <v>#REF!</v>
      </c>
      <c r="Q14" s="263" t="e">
        <f>100*(#REF!/#REF!-1)</f>
        <v>#REF!</v>
      </c>
      <c r="R14" s="263" t="e">
        <f>100*(#REF!/#REF!-1)</f>
        <v>#REF!</v>
      </c>
      <c r="S14" s="263" t="e">
        <f>100*(#REF!/#REF!-1)</f>
        <v>#REF!</v>
      </c>
      <c r="T14" s="263" t="e">
        <f>100*(#REF!/#REF!-1)</f>
        <v>#REF!</v>
      </c>
      <c r="U14" s="263" t="e">
        <f>100*(#REF!/#REF!-1)</f>
        <v>#REF!</v>
      </c>
      <c r="V14" s="263" t="e">
        <f>100*(#REF!/#REF!-1)</f>
        <v>#REF!</v>
      </c>
      <c r="W14" s="263" t="e">
        <f>100*(#REF!/#REF!-1)</f>
        <v>#REF!</v>
      </c>
      <c r="X14" s="263" t="e">
        <f>100*(#REF!/#REF!-1)</f>
        <v>#REF!</v>
      </c>
      <c r="Y14" s="263" t="e">
        <f>100*(#REF!/#REF!-1)</f>
        <v>#REF!</v>
      </c>
    </row>
    <row r="15" spans="1:25">
      <c r="B15" s="13">
        <v>3</v>
      </c>
      <c r="C15" s="263" t="e">
        <f>100*(#REF!/#REF!-1)</f>
        <v>#REF!</v>
      </c>
      <c r="D15" s="263" t="e">
        <f>100*(#REF!/#REF!-1)</f>
        <v>#REF!</v>
      </c>
      <c r="E15" s="263" t="e">
        <f>100*(#REF!/#REF!-1)</f>
        <v>#REF!</v>
      </c>
      <c r="F15" s="263" t="e">
        <f>100*(#REF!/#REF!-1)</f>
        <v>#REF!</v>
      </c>
      <c r="G15" s="263" t="e">
        <f>100*(#REF!/#REF!-1)</f>
        <v>#REF!</v>
      </c>
      <c r="H15" s="263" t="e">
        <f>100*(#REF!/#REF!-1)</f>
        <v>#REF!</v>
      </c>
      <c r="I15" s="263" t="e">
        <f>100*(#REF!/#REF!-1)</f>
        <v>#REF!</v>
      </c>
      <c r="J15" s="263" t="e">
        <f>100*(#REF!/#REF!-1)</f>
        <v>#REF!</v>
      </c>
      <c r="K15" s="263" t="e">
        <f>100*(#REF!/#REF!-1)</f>
        <v>#REF!</v>
      </c>
      <c r="L15" s="263" t="e">
        <f>100*(#REF!/#REF!-1)</f>
        <v>#REF!</v>
      </c>
      <c r="M15" s="263" t="e">
        <f>100*(#REF!/#REF!-1)</f>
        <v>#REF!</v>
      </c>
      <c r="N15" s="263" t="e">
        <f>100*(#REF!/#REF!-1)</f>
        <v>#REF!</v>
      </c>
      <c r="O15" s="263" t="e">
        <f>100*(#REF!/#REF!-1)</f>
        <v>#REF!</v>
      </c>
      <c r="P15" s="263" t="e">
        <f>100*(#REF!/#REF!-1)</f>
        <v>#REF!</v>
      </c>
      <c r="Q15" s="263" t="e">
        <f>100*(#REF!/#REF!-1)</f>
        <v>#REF!</v>
      </c>
      <c r="R15" s="263" t="e">
        <f>100*(#REF!/#REF!-1)</f>
        <v>#REF!</v>
      </c>
      <c r="S15" s="263" t="e">
        <f>100*(#REF!/#REF!-1)</f>
        <v>#REF!</v>
      </c>
      <c r="T15" s="263" t="e">
        <f>100*(#REF!/#REF!-1)</f>
        <v>#REF!</v>
      </c>
      <c r="U15" s="263" t="e">
        <f>100*(#REF!/#REF!-1)</f>
        <v>#REF!</v>
      </c>
      <c r="V15" s="263" t="e">
        <f>100*(#REF!/#REF!-1)</f>
        <v>#REF!</v>
      </c>
      <c r="W15" s="263" t="e">
        <f>100*(#REF!/#REF!-1)</f>
        <v>#REF!</v>
      </c>
      <c r="X15" s="263" t="e">
        <f>100*(#REF!/#REF!-1)</f>
        <v>#REF!</v>
      </c>
      <c r="Y15" s="263" t="e">
        <f>100*(#REF!/#REF!-1)</f>
        <v>#REF!</v>
      </c>
    </row>
    <row r="16" spans="1:25">
      <c r="B16" s="13">
        <v>4</v>
      </c>
      <c r="C16" s="263" t="e">
        <f>100*(#REF!/#REF!-1)</f>
        <v>#REF!</v>
      </c>
      <c r="D16" s="263" t="e">
        <f>100*(#REF!/#REF!-1)</f>
        <v>#REF!</v>
      </c>
      <c r="E16" s="263" t="e">
        <f>100*(#REF!/#REF!-1)</f>
        <v>#REF!</v>
      </c>
      <c r="F16" s="263" t="e">
        <f>100*(#REF!/#REF!-1)</f>
        <v>#REF!</v>
      </c>
      <c r="G16" s="263" t="e">
        <f>100*(#REF!/#REF!-1)</f>
        <v>#REF!</v>
      </c>
      <c r="H16" s="263" t="e">
        <f>100*(#REF!/#REF!-1)</f>
        <v>#REF!</v>
      </c>
      <c r="I16" s="263" t="e">
        <f>100*(#REF!/#REF!-1)</f>
        <v>#REF!</v>
      </c>
      <c r="J16" s="263" t="e">
        <f>100*(#REF!/#REF!-1)</f>
        <v>#REF!</v>
      </c>
      <c r="K16" s="263" t="e">
        <f>100*(#REF!/#REF!-1)</f>
        <v>#REF!</v>
      </c>
      <c r="L16" s="263" t="e">
        <f>100*(#REF!/#REF!-1)</f>
        <v>#REF!</v>
      </c>
      <c r="M16" s="263" t="e">
        <f>100*(#REF!/#REF!-1)</f>
        <v>#REF!</v>
      </c>
      <c r="N16" s="263" t="e">
        <f>100*(#REF!/#REF!-1)</f>
        <v>#REF!</v>
      </c>
      <c r="O16" s="263" t="e">
        <f>100*(#REF!/#REF!-1)</f>
        <v>#REF!</v>
      </c>
      <c r="P16" s="263" t="e">
        <f>100*(#REF!/#REF!-1)</f>
        <v>#REF!</v>
      </c>
      <c r="Q16" s="263" t="e">
        <f>100*(#REF!/#REF!-1)</f>
        <v>#REF!</v>
      </c>
      <c r="R16" s="263" t="e">
        <f>100*(#REF!/#REF!-1)</f>
        <v>#REF!</v>
      </c>
      <c r="S16" s="263" t="e">
        <f>100*(#REF!/#REF!-1)</f>
        <v>#REF!</v>
      </c>
      <c r="T16" s="263" t="e">
        <f>100*(#REF!/#REF!-1)</f>
        <v>#REF!</v>
      </c>
      <c r="U16" s="263" t="e">
        <f>100*(#REF!/#REF!-1)</f>
        <v>#REF!</v>
      </c>
      <c r="V16" s="263" t="e">
        <f>100*(#REF!/#REF!-1)</f>
        <v>#REF!</v>
      </c>
      <c r="W16" s="263" t="e">
        <f>100*(#REF!/#REF!-1)</f>
        <v>#REF!</v>
      </c>
      <c r="X16" s="263" t="e">
        <f>100*(#REF!/#REF!-1)</f>
        <v>#REF!</v>
      </c>
      <c r="Y16" s="263" t="e">
        <f>100*(#REF!/#REF!-1)</f>
        <v>#REF!</v>
      </c>
    </row>
    <row r="17" spans="1:25">
      <c r="A17" s="13">
        <v>2009</v>
      </c>
      <c r="B17" s="13">
        <v>1</v>
      </c>
      <c r="C17" s="263" t="e">
        <f>100*(#REF!/#REF!-1)</f>
        <v>#REF!</v>
      </c>
      <c r="D17" s="263" t="e">
        <f>100*(#REF!/#REF!-1)</f>
        <v>#REF!</v>
      </c>
      <c r="E17" s="263" t="e">
        <f>100*(#REF!/#REF!-1)</f>
        <v>#REF!</v>
      </c>
      <c r="F17" s="263" t="e">
        <f>100*(#REF!/#REF!-1)</f>
        <v>#REF!</v>
      </c>
      <c r="G17" s="263" t="e">
        <f>100*(#REF!/#REF!-1)</f>
        <v>#REF!</v>
      </c>
      <c r="H17" s="263" t="e">
        <f>100*(#REF!/#REF!-1)</f>
        <v>#REF!</v>
      </c>
      <c r="I17" s="263" t="e">
        <f>100*(#REF!/#REF!-1)</f>
        <v>#REF!</v>
      </c>
      <c r="J17" s="263" t="e">
        <f>100*(#REF!/#REF!-1)</f>
        <v>#REF!</v>
      </c>
      <c r="K17" s="263" t="e">
        <f>100*(#REF!/#REF!-1)</f>
        <v>#REF!</v>
      </c>
      <c r="L17" s="263" t="e">
        <f>100*(#REF!/#REF!-1)</f>
        <v>#REF!</v>
      </c>
      <c r="M17" s="263" t="e">
        <f>100*(#REF!/#REF!-1)</f>
        <v>#REF!</v>
      </c>
      <c r="N17" s="263" t="e">
        <f>100*(#REF!/#REF!-1)</f>
        <v>#REF!</v>
      </c>
      <c r="O17" s="263" t="e">
        <f>100*(#REF!/#REF!-1)</f>
        <v>#REF!</v>
      </c>
      <c r="P17" s="263" t="e">
        <f>100*(#REF!/#REF!-1)</f>
        <v>#REF!</v>
      </c>
      <c r="Q17" s="263" t="e">
        <f>100*(#REF!/#REF!-1)</f>
        <v>#REF!</v>
      </c>
      <c r="R17" s="263" t="e">
        <f>100*(#REF!/#REF!-1)</f>
        <v>#REF!</v>
      </c>
      <c r="S17" s="263" t="e">
        <f>100*(#REF!/#REF!-1)</f>
        <v>#REF!</v>
      </c>
      <c r="T17" s="263" t="e">
        <f>100*(#REF!/#REF!-1)</f>
        <v>#REF!</v>
      </c>
      <c r="U17" s="263" t="e">
        <f>100*(#REF!/#REF!-1)</f>
        <v>#REF!</v>
      </c>
      <c r="V17" s="263" t="e">
        <f>100*(#REF!/#REF!-1)</f>
        <v>#REF!</v>
      </c>
      <c r="W17" s="263" t="e">
        <f>100*(#REF!/#REF!-1)</f>
        <v>#REF!</v>
      </c>
      <c r="X17" s="263" t="e">
        <f>100*(#REF!/#REF!-1)</f>
        <v>#REF!</v>
      </c>
      <c r="Y17" s="263" t="e">
        <f>100*(#REF!/#REF!-1)</f>
        <v>#REF!</v>
      </c>
    </row>
    <row r="18" spans="1:25">
      <c r="B18" s="13">
        <v>2</v>
      </c>
      <c r="C18" s="263" t="e">
        <f>100*(#REF!/#REF!-1)</f>
        <v>#REF!</v>
      </c>
      <c r="D18" s="263" t="e">
        <f>100*(#REF!/#REF!-1)</f>
        <v>#REF!</v>
      </c>
      <c r="E18" s="263" t="e">
        <f>100*(#REF!/#REF!-1)</f>
        <v>#REF!</v>
      </c>
      <c r="F18" s="263" t="e">
        <f>100*(#REF!/#REF!-1)</f>
        <v>#REF!</v>
      </c>
      <c r="G18" s="263" t="e">
        <f>100*(#REF!/#REF!-1)</f>
        <v>#REF!</v>
      </c>
      <c r="H18" s="263" t="e">
        <f>100*(#REF!/#REF!-1)</f>
        <v>#REF!</v>
      </c>
      <c r="I18" s="263" t="e">
        <f>100*(#REF!/#REF!-1)</f>
        <v>#REF!</v>
      </c>
      <c r="J18" s="263" t="e">
        <f>100*(#REF!/#REF!-1)</f>
        <v>#REF!</v>
      </c>
      <c r="K18" s="263" t="e">
        <f>100*(#REF!/#REF!-1)</f>
        <v>#REF!</v>
      </c>
      <c r="L18" s="263" t="e">
        <f>100*(#REF!/#REF!-1)</f>
        <v>#REF!</v>
      </c>
      <c r="M18" s="263" t="e">
        <f>100*(#REF!/#REF!-1)</f>
        <v>#REF!</v>
      </c>
      <c r="N18" s="263" t="e">
        <f>100*(#REF!/#REF!-1)</f>
        <v>#REF!</v>
      </c>
      <c r="O18" s="263" t="e">
        <f>100*(#REF!/#REF!-1)</f>
        <v>#REF!</v>
      </c>
      <c r="P18" s="263" t="e">
        <f>100*(#REF!/#REF!-1)</f>
        <v>#REF!</v>
      </c>
      <c r="Q18" s="263" t="e">
        <f>100*(#REF!/#REF!-1)</f>
        <v>#REF!</v>
      </c>
      <c r="R18" s="263" t="e">
        <f>100*(#REF!/#REF!-1)</f>
        <v>#REF!</v>
      </c>
      <c r="S18" s="263" t="e">
        <f>100*(#REF!/#REF!-1)</f>
        <v>#REF!</v>
      </c>
      <c r="T18" s="263" t="e">
        <f>100*(#REF!/#REF!-1)</f>
        <v>#REF!</v>
      </c>
      <c r="U18" s="263" t="e">
        <f>100*(#REF!/#REF!-1)</f>
        <v>#REF!</v>
      </c>
      <c r="V18" s="263" t="e">
        <f>100*(#REF!/#REF!-1)</f>
        <v>#REF!</v>
      </c>
      <c r="W18" s="263" t="e">
        <f>100*(#REF!/#REF!-1)</f>
        <v>#REF!</v>
      </c>
      <c r="X18" s="263" t="e">
        <f>100*(#REF!/#REF!-1)</f>
        <v>#REF!</v>
      </c>
      <c r="Y18" s="263" t="e">
        <f>100*(#REF!/#REF!-1)</f>
        <v>#REF!</v>
      </c>
    </row>
    <row r="19" spans="1:25">
      <c r="B19" s="13">
        <v>3</v>
      </c>
      <c r="C19" s="263" t="e">
        <f>100*(#REF!/#REF!-1)</f>
        <v>#REF!</v>
      </c>
      <c r="D19" s="263" t="e">
        <f>100*(#REF!/#REF!-1)</f>
        <v>#REF!</v>
      </c>
      <c r="E19" s="263" t="e">
        <f>100*(#REF!/#REF!-1)</f>
        <v>#REF!</v>
      </c>
      <c r="F19" s="263" t="e">
        <f>100*(#REF!/#REF!-1)</f>
        <v>#REF!</v>
      </c>
      <c r="G19" s="263" t="e">
        <f>100*(#REF!/#REF!-1)</f>
        <v>#REF!</v>
      </c>
      <c r="H19" s="263" t="e">
        <f>100*(#REF!/#REF!-1)</f>
        <v>#REF!</v>
      </c>
      <c r="I19" s="263" t="e">
        <f>100*(#REF!/#REF!-1)</f>
        <v>#REF!</v>
      </c>
      <c r="J19" s="263" t="e">
        <f>100*(#REF!/#REF!-1)</f>
        <v>#REF!</v>
      </c>
      <c r="K19" s="263" t="e">
        <f>100*(#REF!/#REF!-1)</f>
        <v>#REF!</v>
      </c>
      <c r="L19" s="263" t="e">
        <f>100*(#REF!/#REF!-1)</f>
        <v>#REF!</v>
      </c>
      <c r="M19" s="263" t="e">
        <f>100*(#REF!/#REF!-1)</f>
        <v>#REF!</v>
      </c>
      <c r="N19" s="263" t="e">
        <f>100*(#REF!/#REF!-1)</f>
        <v>#REF!</v>
      </c>
      <c r="O19" s="263" t="e">
        <f>100*(#REF!/#REF!-1)</f>
        <v>#REF!</v>
      </c>
      <c r="P19" s="263" t="e">
        <f>100*(#REF!/#REF!-1)</f>
        <v>#REF!</v>
      </c>
      <c r="Q19" s="263" t="e">
        <f>100*(#REF!/#REF!-1)</f>
        <v>#REF!</v>
      </c>
      <c r="R19" s="263" t="e">
        <f>100*(#REF!/#REF!-1)</f>
        <v>#REF!</v>
      </c>
      <c r="S19" s="263" t="e">
        <f>100*(#REF!/#REF!-1)</f>
        <v>#REF!</v>
      </c>
      <c r="T19" s="263" t="e">
        <f>100*(#REF!/#REF!-1)</f>
        <v>#REF!</v>
      </c>
      <c r="U19" s="263" t="e">
        <f>100*(#REF!/#REF!-1)</f>
        <v>#REF!</v>
      </c>
      <c r="V19" s="263" t="e">
        <f>100*(#REF!/#REF!-1)</f>
        <v>#REF!</v>
      </c>
      <c r="W19" s="263" t="e">
        <f>100*(#REF!/#REF!-1)</f>
        <v>#REF!</v>
      </c>
      <c r="X19" s="263" t="e">
        <f>100*(#REF!/#REF!-1)</f>
        <v>#REF!</v>
      </c>
      <c r="Y19" s="263" t="e">
        <f>100*(#REF!/#REF!-1)</f>
        <v>#REF!</v>
      </c>
    </row>
    <row r="20" spans="1:25">
      <c r="B20" s="13">
        <v>4</v>
      </c>
      <c r="C20" s="263" t="e">
        <f>100*(#REF!/#REF!-1)</f>
        <v>#REF!</v>
      </c>
      <c r="D20" s="263" t="e">
        <f>100*(#REF!/#REF!-1)</f>
        <v>#REF!</v>
      </c>
      <c r="E20" s="263" t="e">
        <f>100*(#REF!/#REF!-1)</f>
        <v>#REF!</v>
      </c>
      <c r="F20" s="263" t="e">
        <f>100*(#REF!/#REF!-1)</f>
        <v>#REF!</v>
      </c>
      <c r="G20" s="263" t="e">
        <f>100*(#REF!/#REF!-1)</f>
        <v>#REF!</v>
      </c>
      <c r="H20" s="263" t="e">
        <f>100*(#REF!/#REF!-1)</f>
        <v>#REF!</v>
      </c>
      <c r="I20" s="263" t="e">
        <f>100*(#REF!/#REF!-1)</f>
        <v>#REF!</v>
      </c>
      <c r="J20" s="263" t="e">
        <f>100*(#REF!/#REF!-1)</f>
        <v>#REF!</v>
      </c>
      <c r="K20" s="263" t="e">
        <f>100*(#REF!/#REF!-1)</f>
        <v>#REF!</v>
      </c>
      <c r="L20" s="263" t="e">
        <f>100*(#REF!/#REF!-1)</f>
        <v>#REF!</v>
      </c>
      <c r="M20" s="263" t="e">
        <f>100*(#REF!/#REF!-1)</f>
        <v>#REF!</v>
      </c>
      <c r="N20" s="263" t="e">
        <f>100*(#REF!/#REF!-1)</f>
        <v>#REF!</v>
      </c>
      <c r="O20" s="263" t="e">
        <f>100*(#REF!/#REF!-1)</f>
        <v>#REF!</v>
      </c>
      <c r="P20" s="263" t="e">
        <f>100*(#REF!/#REF!-1)</f>
        <v>#REF!</v>
      </c>
      <c r="Q20" s="263" t="e">
        <f>100*(#REF!/#REF!-1)</f>
        <v>#REF!</v>
      </c>
      <c r="R20" s="263" t="e">
        <f>100*(#REF!/#REF!-1)</f>
        <v>#REF!</v>
      </c>
      <c r="S20" s="263" t="e">
        <f>100*(#REF!/#REF!-1)</f>
        <v>#REF!</v>
      </c>
      <c r="T20" s="263" t="e">
        <f>100*(#REF!/#REF!-1)</f>
        <v>#REF!</v>
      </c>
      <c r="U20" s="263" t="e">
        <f>100*(#REF!/#REF!-1)</f>
        <v>#REF!</v>
      </c>
      <c r="V20" s="263" t="e">
        <f>100*(#REF!/#REF!-1)</f>
        <v>#REF!</v>
      </c>
      <c r="W20" s="263" t="e">
        <f>100*(#REF!/#REF!-1)</f>
        <v>#REF!</v>
      </c>
      <c r="X20" s="263" t="e">
        <f>100*(#REF!/#REF!-1)</f>
        <v>#REF!</v>
      </c>
      <c r="Y20" s="263" t="e">
        <f>100*(#REF!/#REF!-1)</f>
        <v>#REF!</v>
      </c>
    </row>
    <row r="21" spans="1:25">
      <c r="A21" s="13">
        <v>2010</v>
      </c>
      <c r="B21" s="13">
        <v>1</v>
      </c>
      <c r="C21" s="263" t="e">
        <f>100*(#REF!/#REF!-1)</f>
        <v>#REF!</v>
      </c>
      <c r="D21" s="263" t="e">
        <f>100*(#REF!/#REF!-1)</f>
        <v>#REF!</v>
      </c>
      <c r="E21" s="263" t="e">
        <f>100*(#REF!/#REF!-1)</f>
        <v>#REF!</v>
      </c>
      <c r="F21" s="263" t="e">
        <f>100*(#REF!/#REF!-1)</f>
        <v>#REF!</v>
      </c>
      <c r="G21" s="263" t="e">
        <f>100*(#REF!/#REF!-1)</f>
        <v>#REF!</v>
      </c>
      <c r="H21" s="263" t="e">
        <f>100*(#REF!/#REF!-1)</f>
        <v>#REF!</v>
      </c>
      <c r="I21" s="263" t="e">
        <f>100*(#REF!/#REF!-1)</f>
        <v>#REF!</v>
      </c>
      <c r="J21" s="263" t="e">
        <f>100*(#REF!/#REF!-1)</f>
        <v>#REF!</v>
      </c>
      <c r="K21" s="263" t="e">
        <f>100*(#REF!/#REF!-1)</f>
        <v>#REF!</v>
      </c>
      <c r="L21" s="263" t="e">
        <f>100*(#REF!/#REF!-1)</f>
        <v>#REF!</v>
      </c>
      <c r="M21" s="263" t="e">
        <f>100*(#REF!/#REF!-1)</f>
        <v>#REF!</v>
      </c>
      <c r="N21" s="263" t="e">
        <f>100*(#REF!/#REF!-1)</f>
        <v>#REF!</v>
      </c>
      <c r="O21" s="263" t="e">
        <f>100*(#REF!/#REF!-1)</f>
        <v>#REF!</v>
      </c>
      <c r="P21" s="263" t="e">
        <f>100*(#REF!/#REF!-1)</f>
        <v>#REF!</v>
      </c>
      <c r="Q21" s="263" t="e">
        <f>100*(#REF!/#REF!-1)</f>
        <v>#REF!</v>
      </c>
      <c r="R21" s="263" t="e">
        <f>100*(#REF!/#REF!-1)</f>
        <v>#REF!</v>
      </c>
      <c r="S21" s="263" t="e">
        <f>100*(#REF!/#REF!-1)</f>
        <v>#REF!</v>
      </c>
      <c r="T21" s="263" t="e">
        <f>100*(#REF!/#REF!-1)</f>
        <v>#REF!</v>
      </c>
      <c r="U21" s="263" t="e">
        <f>100*(#REF!/#REF!-1)</f>
        <v>#REF!</v>
      </c>
      <c r="V21" s="263" t="e">
        <f>100*(#REF!/#REF!-1)</f>
        <v>#REF!</v>
      </c>
      <c r="W21" s="263" t="e">
        <f>100*(#REF!/#REF!-1)</f>
        <v>#REF!</v>
      </c>
      <c r="X21" s="263" t="e">
        <f>100*(#REF!/#REF!-1)</f>
        <v>#REF!</v>
      </c>
      <c r="Y21" s="263" t="e">
        <f>100*(#REF!/#REF!-1)</f>
        <v>#REF!</v>
      </c>
    </row>
    <row r="22" spans="1:25">
      <c r="B22" s="13">
        <v>2</v>
      </c>
      <c r="C22" s="263" t="e">
        <f>100*(#REF!/#REF!-1)</f>
        <v>#REF!</v>
      </c>
      <c r="D22" s="263" t="e">
        <f>100*(#REF!/#REF!-1)</f>
        <v>#REF!</v>
      </c>
      <c r="E22" s="263" t="e">
        <f>100*(#REF!/#REF!-1)</f>
        <v>#REF!</v>
      </c>
      <c r="F22" s="263" t="e">
        <f>100*(#REF!/#REF!-1)</f>
        <v>#REF!</v>
      </c>
      <c r="G22" s="263" t="e">
        <f>100*(#REF!/#REF!-1)</f>
        <v>#REF!</v>
      </c>
      <c r="H22" s="263" t="e">
        <f>100*(#REF!/#REF!-1)</f>
        <v>#REF!</v>
      </c>
      <c r="I22" s="263" t="e">
        <f>100*(#REF!/#REF!-1)</f>
        <v>#REF!</v>
      </c>
      <c r="J22" s="263" t="e">
        <f>100*(#REF!/#REF!-1)</f>
        <v>#REF!</v>
      </c>
      <c r="K22" s="263" t="e">
        <f>100*(#REF!/#REF!-1)</f>
        <v>#REF!</v>
      </c>
      <c r="L22" s="263" t="e">
        <f>100*(#REF!/#REF!-1)</f>
        <v>#REF!</v>
      </c>
      <c r="M22" s="263" t="e">
        <f>100*(#REF!/#REF!-1)</f>
        <v>#REF!</v>
      </c>
      <c r="N22" s="263" t="e">
        <f>100*(#REF!/#REF!-1)</f>
        <v>#REF!</v>
      </c>
      <c r="O22" s="263" t="e">
        <f>100*(#REF!/#REF!-1)</f>
        <v>#REF!</v>
      </c>
      <c r="P22" s="263" t="e">
        <f>100*(#REF!/#REF!-1)</f>
        <v>#REF!</v>
      </c>
      <c r="Q22" s="263" t="e">
        <f>100*(#REF!/#REF!-1)</f>
        <v>#REF!</v>
      </c>
      <c r="R22" s="263" t="e">
        <f>100*(#REF!/#REF!-1)</f>
        <v>#REF!</v>
      </c>
      <c r="S22" s="263" t="e">
        <f>100*(#REF!/#REF!-1)</f>
        <v>#REF!</v>
      </c>
      <c r="T22" s="263" t="e">
        <f>100*(#REF!/#REF!-1)</f>
        <v>#REF!</v>
      </c>
      <c r="U22" s="263" t="e">
        <f>100*(#REF!/#REF!-1)</f>
        <v>#REF!</v>
      </c>
      <c r="V22" s="263" t="e">
        <f>100*(#REF!/#REF!-1)</f>
        <v>#REF!</v>
      </c>
      <c r="W22" s="263" t="e">
        <f>100*(#REF!/#REF!-1)</f>
        <v>#REF!</v>
      </c>
      <c r="X22" s="263" t="e">
        <f>100*(#REF!/#REF!-1)</f>
        <v>#REF!</v>
      </c>
      <c r="Y22" s="263" t="e">
        <f>100*(#REF!/#REF!-1)</f>
        <v>#REF!</v>
      </c>
    </row>
    <row r="23" spans="1:25">
      <c r="B23" s="13">
        <v>3</v>
      </c>
      <c r="C23" s="263" t="e">
        <f>100*(#REF!/#REF!-1)</f>
        <v>#REF!</v>
      </c>
      <c r="D23" s="263" t="e">
        <f>100*(#REF!/#REF!-1)</f>
        <v>#REF!</v>
      </c>
      <c r="E23" s="263" t="e">
        <f>100*(#REF!/#REF!-1)</f>
        <v>#REF!</v>
      </c>
      <c r="F23" s="263" t="e">
        <f>100*(#REF!/#REF!-1)</f>
        <v>#REF!</v>
      </c>
      <c r="G23" s="263" t="e">
        <f>100*(#REF!/#REF!-1)</f>
        <v>#REF!</v>
      </c>
      <c r="H23" s="263" t="e">
        <f>100*(#REF!/#REF!-1)</f>
        <v>#REF!</v>
      </c>
      <c r="I23" s="263" t="e">
        <f>100*(#REF!/#REF!-1)</f>
        <v>#REF!</v>
      </c>
      <c r="J23" s="263" t="e">
        <f>100*(#REF!/#REF!-1)</f>
        <v>#REF!</v>
      </c>
      <c r="K23" s="263" t="e">
        <f>100*(#REF!/#REF!-1)</f>
        <v>#REF!</v>
      </c>
      <c r="L23" s="263" t="e">
        <f>100*(#REF!/#REF!-1)</f>
        <v>#REF!</v>
      </c>
      <c r="M23" s="263" t="e">
        <f>100*(#REF!/#REF!-1)</f>
        <v>#REF!</v>
      </c>
      <c r="N23" s="263" t="e">
        <f>100*(#REF!/#REF!-1)</f>
        <v>#REF!</v>
      </c>
      <c r="O23" s="263" t="e">
        <f>100*(#REF!/#REF!-1)</f>
        <v>#REF!</v>
      </c>
      <c r="P23" s="263" t="e">
        <f>100*(#REF!/#REF!-1)</f>
        <v>#REF!</v>
      </c>
      <c r="Q23" s="263" t="e">
        <f>100*(#REF!/#REF!-1)</f>
        <v>#REF!</v>
      </c>
      <c r="R23" s="263" t="e">
        <f>100*(#REF!/#REF!-1)</f>
        <v>#REF!</v>
      </c>
      <c r="S23" s="263" t="e">
        <f>100*(#REF!/#REF!-1)</f>
        <v>#REF!</v>
      </c>
      <c r="T23" s="263" t="e">
        <f>100*(#REF!/#REF!-1)</f>
        <v>#REF!</v>
      </c>
      <c r="U23" s="263" t="e">
        <f>100*(#REF!/#REF!-1)</f>
        <v>#REF!</v>
      </c>
      <c r="V23" s="263" t="e">
        <f>100*(#REF!/#REF!-1)</f>
        <v>#REF!</v>
      </c>
      <c r="W23" s="263" t="e">
        <f>100*(#REF!/#REF!-1)</f>
        <v>#REF!</v>
      </c>
      <c r="X23" s="263" t="e">
        <f>100*(#REF!/#REF!-1)</f>
        <v>#REF!</v>
      </c>
      <c r="Y23" s="263" t="e">
        <f>100*(#REF!/#REF!-1)</f>
        <v>#REF!</v>
      </c>
    </row>
    <row r="24" spans="1:25">
      <c r="B24" s="13">
        <v>4</v>
      </c>
      <c r="C24" s="263" t="e">
        <f>100*(#REF!/#REF!-1)</f>
        <v>#REF!</v>
      </c>
      <c r="D24" s="263" t="e">
        <f>100*(#REF!/#REF!-1)</f>
        <v>#REF!</v>
      </c>
      <c r="E24" s="263" t="e">
        <f>100*(#REF!/#REF!-1)</f>
        <v>#REF!</v>
      </c>
      <c r="F24" s="263" t="e">
        <f>100*(#REF!/#REF!-1)</f>
        <v>#REF!</v>
      </c>
      <c r="G24" s="263" t="e">
        <f>100*(#REF!/#REF!-1)</f>
        <v>#REF!</v>
      </c>
      <c r="H24" s="263" t="e">
        <f>100*(#REF!/#REF!-1)</f>
        <v>#REF!</v>
      </c>
      <c r="I24" s="263" t="e">
        <f>100*(#REF!/#REF!-1)</f>
        <v>#REF!</v>
      </c>
      <c r="J24" s="263" t="e">
        <f>100*(#REF!/#REF!-1)</f>
        <v>#REF!</v>
      </c>
      <c r="K24" s="263" t="e">
        <f>100*(#REF!/#REF!-1)</f>
        <v>#REF!</v>
      </c>
      <c r="L24" s="263" t="e">
        <f>100*(#REF!/#REF!-1)</f>
        <v>#REF!</v>
      </c>
      <c r="M24" s="263" t="e">
        <f>100*(#REF!/#REF!-1)</f>
        <v>#REF!</v>
      </c>
      <c r="N24" s="263" t="e">
        <f>100*(#REF!/#REF!-1)</f>
        <v>#REF!</v>
      </c>
      <c r="O24" s="263" t="e">
        <f>100*(#REF!/#REF!-1)</f>
        <v>#REF!</v>
      </c>
      <c r="P24" s="263" t="e">
        <f>100*(#REF!/#REF!-1)</f>
        <v>#REF!</v>
      </c>
      <c r="Q24" s="263" t="e">
        <f>100*(#REF!/#REF!-1)</f>
        <v>#REF!</v>
      </c>
      <c r="R24" s="263" t="e">
        <f>100*(#REF!/#REF!-1)</f>
        <v>#REF!</v>
      </c>
      <c r="S24" s="263" t="e">
        <f>100*(#REF!/#REF!-1)</f>
        <v>#REF!</v>
      </c>
      <c r="T24" s="263" t="e">
        <f>100*(#REF!/#REF!-1)</f>
        <v>#REF!</v>
      </c>
      <c r="U24" s="263" t="e">
        <f>100*(#REF!/#REF!-1)</f>
        <v>#REF!</v>
      </c>
      <c r="V24" s="263" t="e">
        <f>100*(#REF!/#REF!-1)</f>
        <v>#REF!</v>
      </c>
      <c r="W24" s="263" t="e">
        <f>100*(#REF!/#REF!-1)</f>
        <v>#REF!</v>
      </c>
      <c r="X24" s="263" t="e">
        <f>100*(#REF!/#REF!-1)</f>
        <v>#REF!</v>
      </c>
      <c r="Y24" s="263" t="e">
        <f>100*(#REF!/#REF!-1)</f>
        <v>#REF!</v>
      </c>
    </row>
    <row r="25" spans="1:25">
      <c r="A25" s="13">
        <v>2011</v>
      </c>
      <c r="B25" s="13">
        <v>1</v>
      </c>
      <c r="C25" s="267" t="e">
        <f>100*(#REF!/#REF!-1)</f>
        <v>#REF!</v>
      </c>
      <c r="D25" s="263" t="e">
        <f>100*(#REF!/#REF!-1)</f>
        <v>#REF!</v>
      </c>
      <c r="E25" s="263" t="e">
        <f>100*(#REF!/#REF!-1)</f>
        <v>#REF!</v>
      </c>
      <c r="F25" s="263" t="e">
        <f>100*(#REF!/#REF!-1)</f>
        <v>#REF!</v>
      </c>
      <c r="G25" s="263" t="e">
        <f>100*(#REF!/#REF!-1)</f>
        <v>#REF!</v>
      </c>
      <c r="H25" s="267" t="e">
        <f>100*(#REF!/#REF!-1)</f>
        <v>#REF!</v>
      </c>
      <c r="I25" s="263" t="e">
        <f>100*(#REF!/#REF!-1)</f>
        <v>#REF!</v>
      </c>
      <c r="J25" s="263" t="e">
        <f>100*(#REF!/#REF!-1)</f>
        <v>#REF!</v>
      </c>
      <c r="K25" s="263" t="e">
        <f>100*(#REF!/#REF!-1)</f>
        <v>#REF!</v>
      </c>
      <c r="L25" s="267" t="e">
        <f>100*(#REF!/#REF!-1)</f>
        <v>#REF!</v>
      </c>
      <c r="M25" s="263" t="e">
        <f>100*(#REF!/#REF!-1)</f>
        <v>#REF!</v>
      </c>
      <c r="N25" s="263" t="e">
        <f>100*(#REF!/#REF!-1)</f>
        <v>#REF!</v>
      </c>
      <c r="O25" s="263" t="e">
        <f>100*(#REF!/#REF!-1)</f>
        <v>#REF!</v>
      </c>
      <c r="P25" s="267" t="e">
        <f>100*(#REF!/#REF!-1)</f>
        <v>#REF!</v>
      </c>
      <c r="Q25" s="263" t="e">
        <f>100*(#REF!/#REF!-1)</f>
        <v>#REF!</v>
      </c>
      <c r="R25" s="263" t="e">
        <f>100*(#REF!/#REF!-1)</f>
        <v>#REF!</v>
      </c>
      <c r="S25" s="263" t="e">
        <f>100*(#REF!/#REF!-1)</f>
        <v>#REF!</v>
      </c>
      <c r="T25" s="263" t="e">
        <f>100*(#REF!/#REF!-1)</f>
        <v>#REF!</v>
      </c>
      <c r="U25" s="263" t="e">
        <f>100*(#REF!/#REF!-1)</f>
        <v>#REF!</v>
      </c>
      <c r="V25" s="263" t="e">
        <f>100*(#REF!/#REF!-1)</f>
        <v>#REF!</v>
      </c>
      <c r="W25" s="263" t="e">
        <f>100*(#REF!/#REF!-1)</f>
        <v>#REF!</v>
      </c>
      <c r="X25" s="263" t="e">
        <f>100*(#REF!/#REF!-1)</f>
        <v>#REF!</v>
      </c>
      <c r="Y25" s="263" t="e">
        <f>100*(#REF!/#REF!-1)</f>
        <v>#REF!</v>
      </c>
    </row>
    <row r="26" spans="1:25">
      <c r="B26" s="13">
        <v>2</v>
      </c>
      <c r="C26" s="267" t="e">
        <f>100*(#REF!/#REF!-1)</f>
        <v>#REF!</v>
      </c>
      <c r="D26" s="263" t="e">
        <f>100*(#REF!/#REF!-1)</f>
        <v>#REF!</v>
      </c>
      <c r="E26" s="263" t="e">
        <f>100*(#REF!/#REF!-1)</f>
        <v>#REF!</v>
      </c>
      <c r="F26" s="263" t="e">
        <f>100*(#REF!/#REF!-1)</f>
        <v>#REF!</v>
      </c>
      <c r="G26" s="263" t="e">
        <f>100*(#REF!/#REF!-1)</f>
        <v>#REF!</v>
      </c>
      <c r="H26" s="267" t="e">
        <f>100*(#REF!/#REF!-1)</f>
        <v>#REF!</v>
      </c>
      <c r="I26" s="263" t="e">
        <f>100*(#REF!/#REF!-1)</f>
        <v>#REF!</v>
      </c>
      <c r="J26" s="263" t="e">
        <f>100*(#REF!/#REF!-1)</f>
        <v>#REF!</v>
      </c>
      <c r="K26" s="263" t="e">
        <f>100*(#REF!/#REF!-1)</f>
        <v>#REF!</v>
      </c>
      <c r="L26" s="267" t="e">
        <f>100*(#REF!/#REF!-1)</f>
        <v>#REF!</v>
      </c>
      <c r="M26" s="263" t="e">
        <f>100*(#REF!/#REF!-1)</f>
        <v>#REF!</v>
      </c>
      <c r="N26" s="263" t="e">
        <f>100*(#REF!/#REF!-1)</f>
        <v>#REF!</v>
      </c>
      <c r="O26" s="263" t="e">
        <f>100*(#REF!/#REF!-1)</f>
        <v>#REF!</v>
      </c>
      <c r="P26" s="267" t="e">
        <f>100*(#REF!/#REF!-1)</f>
        <v>#REF!</v>
      </c>
      <c r="Q26" s="263" t="e">
        <f>100*(#REF!/#REF!-1)</f>
        <v>#REF!</v>
      </c>
      <c r="R26" s="263" t="e">
        <f>100*(#REF!/#REF!-1)</f>
        <v>#REF!</v>
      </c>
      <c r="S26" s="263" t="e">
        <f>100*(#REF!/#REF!-1)</f>
        <v>#REF!</v>
      </c>
      <c r="T26" s="263" t="e">
        <f>100*(#REF!/#REF!-1)</f>
        <v>#REF!</v>
      </c>
      <c r="U26" s="263" t="e">
        <f>100*(#REF!/#REF!-1)</f>
        <v>#REF!</v>
      </c>
      <c r="V26" s="263" t="e">
        <f>100*(#REF!/#REF!-1)</f>
        <v>#REF!</v>
      </c>
      <c r="W26" s="263" t="e">
        <f>100*(#REF!/#REF!-1)</f>
        <v>#REF!</v>
      </c>
      <c r="X26" s="263" t="e">
        <f>100*(#REF!/#REF!-1)</f>
        <v>#REF!</v>
      </c>
      <c r="Y26" s="263" t="e">
        <f>100*(#REF!/#REF!-1)</f>
        <v>#REF!</v>
      </c>
    </row>
    <row r="27" spans="1:25">
      <c r="B27" s="13">
        <v>3</v>
      </c>
      <c r="C27" s="267" t="e">
        <f>100*(#REF!/#REF!-1)</f>
        <v>#REF!</v>
      </c>
      <c r="D27" s="263" t="e">
        <f>100*(#REF!/#REF!-1)</f>
        <v>#REF!</v>
      </c>
      <c r="E27" s="263" t="e">
        <f>100*(#REF!/#REF!-1)</f>
        <v>#REF!</v>
      </c>
      <c r="F27" s="263" t="e">
        <f>100*(#REF!/#REF!-1)</f>
        <v>#REF!</v>
      </c>
      <c r="G27" s="263" t="e">
        <f>100*(#REF!/#REF!-1)</f>
        <v>#REF!</v>
      </c>
      <c r="H27" s="267" t="e">
        <f>100*(#REF!/#REF!-1)</f>
        <v>#REF!</v>
      </c>
      <c r="I27" s="263" t="e">
        <f>100*(#REF!/#REF!-1)</f>
        <v>#REF!</v>
      </c>
      <c r="J27" s="263" t="e">
        <f>100*(#REF!/#REF!-1)</f>
        <v>#REF!</v>
      </c>
      <c r="K27" s="263" t="e">
        <f>100*(#REF!/#REF!-1)</f>
        <v>#REF!</v>
      </c>
      <c r="L27" s="267" t="e">
        <f>100*(#REF!/#REF!-1)</f>
        <v>#REF!</v>
      </c>
      <c r="M27" s="263" t="e">
        <f>100*(#REF!/#REF!-1)</f>
        <v>#REF!</v>
      </c>
      <c r="N27" s="263" t="e">
        <f>100*(#REF!/#REF!-1)</f>
        <v>#REF!</v>
      </c>
      <c r="O27" s="263" t="e">
        <f>100*(#REF!/#REF!-1)</f>
        <v>#REF!</v>
      </c>
      <c r="P27" s="267" t="e">
        <f>100*(#REF!/#REF!-1)</f>
        <v>#REF!</v>
      </c>
      <c r="Q27" s="263" t="e">
        <f>100*(#REF!/#REF!-1)</f>
        <v>#REF!</v>
      </c>
      <c r="R27" s="263" t="e">
        <f>100*(#REF!/#REF!-1)</f>
        <v>#REF!</v>
      </c>
      <c r="S27" s="263" t="e">
        <f>100*(#REF!/#REF!-1)</f>
        <v>#REF!</v>
      </c>
      <c r="T27" s="263" t="e">
        <f>100*(#REF!/#REF!-1)</f>
        <v>#REF!</v>
      </c>
      <c r="U27" s="263" t="e">
        <f>100*(#REF!/#REF!-1)</f>
        <v>#REF!</v>
      </c>
      <c r="V27" s="263" t="e">
        <f>100*(#REF!/#REF!-1)</f>
        <v>#REF!</v>
      </c>
      <c r="W27" s="263" t="e">
        <f>100*(#REF!/#REF!-1)</f>
        <v>#REF!</v>
      </c>
      <c r="X27" s="263" t="e">
        <f>100*(#REF!/#REF!-1)</f>
        <v>#REF!</v>
      </c>
      <c r="Y27" s="263" t="e">
        <f>100*(#REF!/#REF!-1)</f>
        <v>#REF!</v>
      </c>
    </row>
    <row r="28" spans="1:25">
      <c r="B28" s="13">
        <v>4</v>
      </c>
      <c r="C28" s="267"/>
      <c r="D28" s="263"/>
      <c r="E28" s="263"/>
      <c r="F28" s="263"/>
      <c r="G28" s="263"/>
      <c r="H28" s="267"/>
      <c r="I28" s="263"/>
      <c r="J28" s="263"/>
      <c r="K28" s="263"/>
      <c r="L28" s="267"/>
      <c r="M28" s="263"/>
      <c r="N28" s="263"/>
      <c r="O28" s="263"/>
      <c r="P28" s="267"/>
      <c r="Q28" s="263"/>
      <c r="R28" s="263"/>
      <c r="S28" s="263"/>
      <c r="T28" s="263"/>
      <c r="U28" s="263"/>
      <c r="V28" s="263"/>
      <c r="W28" s="263"/>
      <c r="X28" s="263"/>
      <c r="Y28" s="263"/>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25"/>
  <cols>
    <col min="1" max="1" width="5.3984375" customWidth="1"/>
    <col min="2" max="2" width="4.86328125" customWidth="1"/>
    <col min="3" max="25" width="8.1328125" customWidth="1"/>
    <col min="26" max="26" width="0.3984375" customWidth="1"/>
  </cols>
  <sheetData>
    <row r="1" spans="1:25">
      <c r="A1" s="13"/>
      <c r="B1" s="12" t="s">
        <v>144</v>
      </c>
      <c r="C1" s="13"/>
      <c r="D1" s="13"/>
      <c r="E1" s="13"/>
      <c r="F1" s="13"/>
      <c r="G1" s="13"/>
      <c r="H1" s="13"/>
      <c r="I1" s="13"/>
      <c r="J1" s="13"/>
      <c r="K1" s="13"/>
      <c r="L1" s="13"/>
      <c r="M1" s="13"/>
      <c r="N1" s="13"/>
      <c r="O1" s="13"/>
      <c r="P1" s="13"/>
      <c r="Q1" s="13"/>
      <c r="R1" s="13"/>
      <c r="S1" s="13"/>
      <c r="T1" s="13"/>
      <c r="U1" s="13"/>
      <c r="V1" s="13"/>
      <c r="W1" s="13"/>
      <c r="X1" s="13"/>
      <c r="Y1" s="13"/>
    </row>
    <row r="2" spans="1:25">
      <c r="A2" s="224"/>
      <c r="B2" s="66"/>
      <c r="C2" s="671" t="s">
        <v>141</v>
      </c>
      <c r="D2" s="674"/>
      <c r="E2" s="674"/>
      <c r="F2" s="679"/>
      <c r="G2" s="671" t="s">
        <v>133</v>
      </c>
      <c r="H2" s="674"/>
      <c r="I2" s="674"/>
      <c r="J2" s="679"/>
      <c r="K2" s="224"/>
      <c r="L2" s="516"/>
      <c r="M2" s="516"/>
      <c r="N2" s="516"/>
      <c r="O2" s="516"/>
      <c r="P2" s="516"/>
      <c r="Q2" s="516"/>
      <c r="R2" s="516"/>
      <c r="S2" s="516"/>
      <c r="T2" s="516"/>
      <c r="U2" s="516"/>
      <c r="V2" s="66"/>
      <c r="W2" s="224"/>
      <c r="X2" s="516"/>
      <c r="Y2" s="66"/>
    </row>
    <row r="3" spans="1:25" ht="132" customHeight="1">
      <c r="A3" s="517" t="s">
        <v>43</v>
      </c>
      <c r="B3" s="518" t="s">
        <v>44</v>
      </c>
      <c r="C3" s="518" t="s">
        <v>45</v>
      </c>
      <c r="D3" s="518" t="s">
        <v>46</v>
      </c>
      <c r="E3" s="518" t="s">
        <v>47</v>
      </c>
      <c r="F3" s="518" t="s">
        <v>48</v>
      </c>
      <c r="G3" s="519" t="s">
        <v>49</v>
      </c>
      <c r="H3" s="518" t="s">
        <v>50</v>
      </c>
      <c r="I3" s="519" t="s">
        <v>51</v>
      </c>
      <c r="J3" s="519" t="s">
        <v>52</v>
      </c>
      <c r="K3" s="518" t="s">
        <v>53</v>
      </c>
      <c r="L3" s="520" t="s">
        <v>54</v>
      </c>
      <c r="M3" s="520" t="s">
        <v>55</v>
      </c>
      <c r="N3" s="520" t="s">
        <v>56</v>
      </c>
      <c r="O3" s="518" t="s">
        <v>57</v>
      </c>
      <c r="P3" s="520" t="s">
        <v>58</v>
      </c>
      <c r="Q3" s="520" t="s">
        <v>59</v>
      </c>
      <c r="R3" s="520" t="s">
        <v>60</v>
      </c>
      <c r="S3" s="520" t="s">
        <v>61</v>
      </c>
      <c r="T3" s="520" t="s">
        <v>62</v>
      </c>
      <c r="U3" s="520" t="s">
        <v>63</v>
      </c>
      <c r="V3" s="520" t="s">
        <v>64</v>
      </c>
      <c r="W3" s="520" t="s">
        <v>143</v>
      </c>
      <c r="X3" s="520" t="s">
        <v>66</v>
      </c>
      <c r="Y3" s="520" t="s">
        <v>67</v>
      </c>
    </row>
    <row r="4" spans="1:25">
      <c r="A4" s="13">
        <v>2007</v>
      </c>
      <c r="B4" s="13"/>
      <c r="C4" s="22" t="e">
        <f>(#REF!/#REF!-1)*100</f>
        <v>#REF!</v>
      </c>
      <c r="D4" s="22" t="e">
        <f>(#REF!/#REF!-1)*100</f>
        <v>#REF!</v>
      </c>
      <c r="E4" s="22" t="e">
        <f>(#REF!/#REF!-1)*100</f>
        <v>#REF!</v>
      </c>
      <c r="F4" s="22" t="e">
        <f>(#REF!/#REF!-1)*100</f>
        <v>#REF!</v>
      </c>
      <c r="G4" s="22" t="e">
        <f>(#REF!/#REF!-1)*100</f>
        <v>#REF!</v>
      </c>
      <c r="H4" s="22" t="e">
        <f>(#REF!/#REF!-1)*100</f>
        <v>#REF!</v>
      </c>
      <c r="I4" s="22" t="e">
        <f>(#REF!/#REF!-1)*100</f>
        <v>#REF!</v>
      </c>
      <c r="J4" s="22" t="e">
        <f>(#REF!/#REF!-1)*100</f>
        <v>#REF!</v>
      </c>
      <c r="K4" s="22" t="e">
        <f>(#REF!/#REF!-1)*100</f>
        <v>#REF!</v>
      </c>
      <c r="L4" s="22" t="e">
        <f>(#REF!/#REF!-1)*100</f>
        <v>#REF!</v>
      </c>
      <c r="M4" s="22" t="e">
        <f>(#REF!/#REF!-1)*100</f>
        <v>#REF!</v>
      </c>
      <c r="N4" s="22" t="e">
        <f>(#REF!/#REF!-1)*100</f>
        <v>#REF!</v>
      </c>
      <c r="O4" s="22" t="e">
        <f>(#REF!/#REF!-1)*100</f>
        <v>#REF!</v>
      </c>
      <c r="P4" s="22" t="e">
        <f>(#REF!/#REF!-1)*100</f>
        <v>#REF!</v>
      </c>
      <c r="Q4" s="22" t="e">
        <f>(#REF!/#REF!-1)*100</f>
        <v>#REF!</v>
      </c>
      <c r="R4" s="22" t="e">
        <f>(#REF!/#REF!-1)*100</f>
        <v>#REF!</v>
      </c>
      <c r="S4" s="22" t="e">
        <f>(#REF!/#REF!-1)*100</f>
        <v>#REF!</v>
      </c>
      <c r="T4" s="22" t="e">
        <f>(#REF!/#REF!-1)*100</f>
        <v>#REF!</v>
      </c>
      <c r="U4" s="22" t="e">
        <f>(#REF!/#REF!-1)*100</f>
        <v>#REF!</v>
      </c>
      <c r="V4" s="22" t="e">
        <f>(#REF!/#REF!-1)*100</f>
        <v>#REF!</v>
      </c>
      <c r="W4" s="22" t="e">
        <f>(#REF!/#REF!-1)*100</f>
        <v>#REF!</v>
      </c>
      <c r="X4" s="22" t="e">
        <f>(#REF!/#REF!-1)*100</f>
        <v>#REF!</v>
      </c>
      <c r="Y4" s="22" t="e">
        <f>(#REF!/#REF!-1)*100</f>
        <v>#REF!</v>
      </c>
    </row>
    <row r="5" spans="1:25">
      <c r="A5" s="13">
        <v>2008</v>
      </c>
      <c r="B5" s="13"/>
      <c r="C5" s="22" t="e">
        <f>(#REF!/#REF!-1)*100</f>
        <v>#REF!</v>
      </c>
      <c r="D5" s="22" t="e">
        <f>(#REF!/#REF!-1)*100</f>
        <v>#REF!</v>
      </c>
      <c r="E5" s="22" t="e">
        <f>(#REF!/#REF!-1)*100</f>
        <v>#REF!</v>
      </c>
      <c r="F5" s="22" t="e">
        <f>(#REF!/#REF!-1)*100</f>
        <v>#REF!</v>
      </c>
      <c r="G5" s="22" t="e">
        <f>(#REF!/#REF!-1)*100</f>
        <v>#REF!</v>
      </c>
      <c r="H5" s="22" t="e">
        <f>(#REF!/#REF!-1)*100</f>
        <v>#REF!</v>
      </c>
      <c r="I5" s="22" t="e">
        <f>(#REF!/#REF!-1)*100</f>
        <v>#REF!</v>
      </c>
      <c r="J5" s="22" t="e">
        <f>(#REF!/#REF!-1)*100</f>
        <v>#REF!</v>
      </c>
      <c r="K5" s="22" t="e">
        <f>(#REF!/#REF!-1)*100</f>
        <v>#REF!</v>
      </c>
      <c r="L5" s="22" t="e">
        <f>(#REF!/#REF!-1)*100</f>
        <v>#REF!</v>
      </c>
      <c r="M5" s="22" t="e">
        <f>(#REF!/#REF!-1)*100</f>
        <v>#REF!</v>
      </c>
      <c r="N5" s="22" t="e">
        <f>(#REF!/#REF!-1)*100</f>
        <v>#REF!</v>
      </c>
      <c r="O5" s="22" t="e">
        <f>(#REF!/#REF!-1)*100</f>
        <v>#REF!</v>
      </c>
      <c r="P5" s="22" t="e">
        <f>(#REF!/#REF!-1)*100</f>
        <v>#REF!</v>
      </c>
      <c r="Q5" s="22" t="e">
        <f>(#REF!/#REF!-1)*100</f>
        <v>#REF!</v>
      </c>
      <c r="R5" s="22" t="e">
        <f>(#REF!/#REF!-1)*100</f>
        <v>#REF!</v>
      </c>
      <c r="S5" s="22" t="e">
        <f>(#REF!/#REF!-1)*100</f>
        <v>#REF!</v>
      </c>
      <c r="T5" s="22" t="e">
        <f>(#REF!/#REF!-1)*100</f>
        <v>#REF!</v>
      </c>
      <c r="U5" s="22" t="e">
        <f>(#REF!/#REF!-1)*100</f>
        <v>#REF!</v>
      </c>
      <c r="V5" s="22" t="e">
        <f>(#REF!/#REF!-1)*100</f>
        <v>#REF!</v>
      </c>
      <c r="W5" s="22" t="e">
        <f>(#REF!/#REF!-1)*100</f>
        <v>#REF!</v>
      </c>
      <c r="X5" s="22" t="e">
        <f>(#REF!/#REF!-1)*100</f>
        <v>#REF!</v>
      </c>
      <c r="Y5" s="22" t="e">
        <f>(#REF!/#REF!-1)*100</f>
        <v>#REF!</v>
      </c>
    </row>
    <row r="6" spans="1:25">
      <c r="A6" s="13">
        <v>2009</v>
      </c>
      <c r="B6" s="13"/>
      <c r="C6" s="22" t="e">
        <f>(#REF!/#REF!-1)*100</f>
        <v>#REF!</v>
      </c>
      <c r="D6" s="22" t="e">
        <f>(#REF!/#REF!-1)*100</f>
        <v>#REF!</v>
      </c>
      <c r="E6" s="22" t="e">
        <f>(#REF!/#REF!-1)*100</f>
        <v>#REF!</v>
      </c>
      <c r="F6" s="22" t="e">
        <f>(#REF!/#REF!-1)*100</f>
        <v>#REF!</v>
      </c>
      <c r="G6" s="22" t="e">
        <f>(#REF!/#REF!-1)*100</f>
        <v>#REF!</v>
      </c>
      <c r="H6" s="22" t="e">
        <f>(#REF!/#REF!-1)*100</f>
        <v>#REF!</v>
      </c>
      <c r="I6" s="22" t="e">
        <f>(#REF!/#REF!-1)*100</f>
        <v>#REF!</v>
      </c>
      <c r="J6" s="22" t="e">
        <f>(#REF!/#REF!-1)*100</f>
        <v>#REF!</v>
      </c>
      <c r="K6" s="22" t="e">
        <f>(#REF!/#REF!-1)*100</f>
        <v>#REF!</v>
      </c>
      <c r="L6" s="22" t="e">
        <f>(#REF!/#REF!-1)*100</f>
        <v>#REF!</v>
      </c>
      <c r="M6" s="22" t="e">
        <f>(#REF!/#REF!-1)*100</f>
        <v>#REF!</v>
      </c>
      <c r="N6" s="22" t="e">
        <f>(#REF!/#REF!-1)*100</f>
        <v>#REF!</v>
      </c>
      <c r="O6" s="22" t="e">
        <f>(#REF!/#REF!-1)*100</f>
        <v>#REF!</v>
      </c>
      <c r="P6" s="22" t="e">
        <f>(#REF!/#REF!-1)*100</f>
        <v>#REF!</v>
      </c>
      <c r="Q6" s="22" t="e">
        <f>(#REF!/#REF!-1)*100</f>
        <v>#REF!</v>
      </c>
      <c r="R6" s="22" t="e">
        <f>(#REF!/#REF!-1)*100</f>
        <v>#REF!</v>
      </c>
      <c r="S6" s="22" t="e">
        <f>(#REF!/#REF!-1)*100</f>
        <v>#REF!</v>
      </c>
      <c r="T6" s="22" t="e">
        <f>(#REF!/#REF!-1)*100</f>
        <v>#REF!</v>
      </c>
      <c r="U6" s="22" t="e">
        <f>(#REF!/#REF!-1)*100</f>
        <v>#REF!</v>
      </c>
      <c r="V6" s="22" t="e">
        <f>(#REF!/#REF!-1)*100</f>
        <v>#REF!</v>
      </c>
      <c r="W6" s="22" t="e">
        <f>(#REF!/#REF!-1)*100</f>
        <v>#REF!</v>
      </c>
      <c r="X6" s="22" t="e">
        <f>(#REF!/#REF!-1)*100</f>
        <v>#REF!</v>
      </c>
      <c r="Y6" s="22" t="e">
        <f>(#REF!/#REF!-1)*100</f>
        <v>#REF!</v>
      </c>
    </row>
    <row r="7" spans="1:25">
      <c r="A7" s="13">
        <v>2010</v>
      </c>
      <c r="B7" s="13"/>
      <c r="C7" s="22" t="e">
        <f>(#REF!/#REF!-1)*100</f>
        <v>#REF!</v>
      </c>
      <c r="D7" s="22" t="e">
        <f>(#REF!/#REF!-1)*100</f>
        <v>#REF!</v>
      </c>
      <c r="E7" s="22" t="e">
        <f>(#REF!/#REF!-1)*100</f>
        <v>#REF!</v>
      </c>
      <c r="F7" s="22" t="e">
        <f>(#REF!/#REF!-1)*100</f>
        <v>#REF!</v>
      </c>
      <c r="G7" s="22" t="e">
        <f>(#REF!/#REF!-1)*100</f>
        <v>#REF!</v>
      </c>
      <c r="H7" s="22" t="e">
        <f>(#REF!/#REF!-1)*100</f>
        <v>#REF!</v>
      </c>
      <c r="I7" s="22" t="e">
        <f>(#REF!/#REF!-1)*100</f>
        <v>#REF!</v>
      </c>
      <c r="J7" s="22" t="e">
        <f>(#REF!/#REF!-1)*100</f>
        <v>#REF!</v>
      </c>
      <c r="K7" s="22" t="e">
        <f>(#REF!/#REF!-1)*100</f>
        <v>#REF!</v>
      </c>
      <c r="L7" s="22" t="e">
        <f>(#REF!/#REF!-1)*100</f>
        <v>#REF!</v>
      </c>
      <c r="M7" s="22" t="e">
        <f>(#REF!/#REF!-1)*100</f>
        <v>#REF!</v>
      </c>
      <c r="N7" s="22" t="e">
        <f>(#REF!/#REF!-1)*100</f>
        <v>#REF!</v>
      </c>
      <c r="O7" s="22" t="e">
        <f>(#REF!/#REF!-1)*100</f>
        <v>#REF!</v>
      </c>
      <c r="P7" s="22" t="e">
        <f>(#REF!/#REF!-1)*100</f>
        <v>#REF!</v>
      </c>
      <c r="Q7" s="22" t="e">
        <f>(#REF!/#REF!-1)*100</f>
        <v>#REF!</v>
      </c>
      <c r="R7" s="22" t="e">
        <f>(#REF!/#REF!-1)*100</f>
        <v>#REF!</v>
      </c>
      <c r="S7" s="22" t="e">
        <f>(#REF!/#REF!-1)*100</f>
        <v>#REF!</v>
      </c>
      <c r="T7" s="22" t="e">
        <f>(#REF!/#REF!-1)*100</f>
        <v>#REF!</v>
      </c>
      <c r="U7" s="22" t="e">
        <f>(#REF!/#REF!-1)*100</f>
        <v>#REF!</v>
      </c>
      <c r="V7" s="22" t="e">
        <f>(#REF!/#REF!-1)*100</f>
        <v>#REF!</v>
      </c>
      <c r="W7" s="22" t="e">
        <f>(#REF!/#REF!-1)*100</f>
        <v>#REF!</v>
      </c>
      <c r="X7" s="22" t="e">
        <f>(#REF!/#REF!-1)*100</f>
        <v>#REF!</v>
      </c>
      <c r="Y7" s="22" t="e">
        <f>(#REF!/#REF!-1)*100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260" t="e">
        <f>(#REF!/#REF!-1)*100</f>
        <v>#REF!</v>
      </c>
      <c r="D9" s="260" t="e">
        <f>(#REF!/#REF!-1)*100</f>
        <v>#REF!</v>
      </c>
      <c r="E9" s="260" t="e">
        <f>(#REF!/#REF!-1)*100</f>
        <v>#REF!</v>
      </c>
      <c r="F9" s="260" t="e">
        <f>(#REF!/#REF!-1)*100</f>
        <v>#REF!</v>
      </c>
      <c r="G9" s="260" t="e">
        <f>(#REF!/#REF!-1)*100</f>
        <v>#REF!</v>
      </c>
      <c r="H9" s="260" t="e">
        <f>(#REF!/#REF!-1)*100</f>
        <v>#REF!</v>
      </c>
      <c r="I9" s="260" t="e">
        <f>(#REF!/#REF!-1)*100</f>
        <v>#REF!</v>
      </c>
      <c r="J9" s="260" t="e">
        <f>(#REF!/#REF!-1)*100</f>
        <v>#REF!</v>
      </c>
      <c r="K9" s="260" t="e">
        <f>(#REF!/#REF!-1)*100</f>
        <v>#REF!</v>
      </c>
      <c r="L9" s="260" t="e">
        <f>(#REF!/#REF!-1)*100</f>
        <v>#REF!</v>
      </c>
      <c r="M9" s="260" t="e">
        <f>(#REF!/#REF!-1)*100</f>
        <v>#REF!</v>
      </c>
      <c r="N9" s="260" t="e">
        <f>(#REF!/#REF!-1)*100</f>
        <v>#REF!</v>
      </c>
      <c r="O9" s="260" t="e">
        <f>(#REF!/#REF!-1)*100</f>
        <v>#REF!</v>
      </c>
      <c r="P9" s="260" t="e">
        <f>(#REF!/#REF!-1)*100</f>
        <v>#REF!</v>
      </c>
      <c r="Q9" s="260" t="e">
        <f>(#REF!/#REF!-1)*100</f>
        <v>#REF!</v>
      </c>
      <c r="R9" s="260" t="e">
        <f>(#REF!/#REF!-1)*100</f>
        <v>#REF!</v>
      </c>
      <c r="S9" s="260" t="e">
        <f>(#REF!/#REF!-1)*100</f>
        <v>#REF!</v>
      </c>
      <c r="T9" s="260" t="e">
        <f>(#REF!/#REF!-1)*100</f>
        <v>#REF!</v>
      </c>
      <c r="U9" s="260" t="e">
        <f>(#REF!/#REF!-1)*100</f>
        <v>#REF!</v>
      </c>
      <c r="V9" s="260" t="e">
        <f>(#REF!/#REF!-1)*100</f>
        <v>#REF!</v>
      </c>
      <c r="W9" s="260" t="e">
        <f>(#REF!/#REF!-1)*100</f>
        <v>#REF!</v>
      </c>
      <c r="X9" s="260" t="e">
        <f>(#REF!/#REF!-1)*100</f>
        <v>#REF!</v>
      </c>
      <c r="Y9" s="260" t="e">
        <f>(#REF!/#REF!-1)*100</f>
        <v>#REF!</v>
      </c>
    </row>
    <row r="10" spans="1:25">
      <c r="A10" s="13"/>
      <c r="B10" s="13">
        <v>2</v>
      </c>
      <c r="C10" s="260" t="e">
        <f>(#REF!/#REF!-1)*100</f>
        <v>#REF!</v>
      </c>
      <c r="D10" s="260" t="e">
        <f>(#REF!/#REF!-1)*100</f>
        <v>#REF!</v>
      </c>
      <c r="E10" s="260" t="e">
        <f>(#REF!/#REF!-1)*100</f>
        <v>#REF!</v>
      </c>
      <c r="F10" s="260" t="e">
        <f>(#REF!/#REF!-1)*100</f>
        <v>#REF!</v>
      </c>
      <c r="G10" s="260" t="e">
        <f>(#REF!/#REF!-1)*100</f>
        <v>#REF!</v>
      </c>
      <c r="H10" s="260" t="e">
        <f>(#REF!/#REF!-1)*100</f>
        <v>#REF!</v>
      </c>
      <c r="I10" s="260" t="e">
        <f>(#REF!/#REF!-1)*100</f>
        <v>#REF!</v>
      </c>
      <c r="J10" s="260" t="e">
        <f>(#REF!/#REF!-1)*100</f>
        <v>#REF!</v>
      </c>
      <c r="K10" s="260" t="e">
        <f>(#REF!/#REF!-1)*100</f>
        <v>#REF!</v>
      </c>
      <c r="L10" s="260" t="e">
        <f>(#REF!/#REF!-1)*100</f>
        <v>#REF!</v>
      </c>
      <c r="M10" s="260" t="e">
        <f>(#REF!/#REF!-1)*100</f>
        <v>#REF!</v>
      </c>
      <c r="N10" s="260" t="e">
        <f>(#REF!/#REF!-1)*100</f>
        <v>#REF!</v>
      </c>
      <c r="O10" s="260" t="e">
        <f>(#REF!/#REF!-1)*100</f>
        <v>#REF!</v>
      </c>
      <c r="P10" s="260" t="e">
        <f>(#REF!/#REF!-1)*100</f>
        <v>#REF!</v>
      </c>
      <c r="Q10" s="260" t="e">
        <f>(#REF!/#REF!-1)*100</f>
        <v>#REF!</v>
      </c>
      <c r="R10" s="260" t="e">
        <f>(#REF!/#REF!-1)*100</f>
        <v>#REF!</v>
      </c>
      <c r="S10" s="260" t="e">
        <f>(#REF!/#REF!-1)*100</f>
        <v>#REF!</v>
      </c>
      <c r="T10" s="260" t="e">
        <f>(#REF!/#REF!-1)*100</f>
        <v>#REF!</v>
      </c>
      <c r="U10" s="260" t="e">
        <f>(#REF!/#REF!-1)*100</f>
        <v>#REF!</v>
      </c>
      <c r="V10" s="260" t="e">
        <f>(#REF!/#REF!-1)*100</f>
        <v>#REF!</v>
      </c>
      <c r="W10" s="260" t="e">
        <f>(#REF!/#REF!-1)*100</f>
        <v>#REF!</v>
      </c>
      <c r="X10" s="260" t="e">
        <f>(#REF!/#REF!-1)*100</f>
        <v>#REF!</v>
      </c>
      <c r="Y10" s="260" t="e">
        <f>(#REF!/#REF!-1)*100</f>
        <v>#REF!</v>
      </c>
    </row>
    <row r="11" spans="1:25">
      <c r="A11" s="13"/>
      <c r="B11" s="13">
        <v>3</v>
      </c>
      <c r="C11" s="260" t="e">
        <f>(#REF!/#REF!-1)*100</f>
        <v>#REF!</v>
      </c>
      <c r="D11" s="260" t="e">
        <f>(#REF!/#REF!-1)*100</f>
        <v>#REF!</v>
      </c>
      <c r="E11" s="260" t="e">
        <f>(#REF!/#REF!-1)*100</f>
        <v>#REF!</v>
      </c>
      <c r="F11" s="260" t="e">
        <f>(#REF!/#REF!-1)*100</f>
        <v>#REF!</v>
      </c>
      <c r="G11" s="260" t="e">
        <f>(#REF!/#REF!-1)*100</f>
        <v>#REF!</v>
      </c>
      <c r="H11" s="260" t="e">
        <f>(#REF!/#REF!-1)*100</f>
        <v>#REF!</v>
      </c>
      <c r="I11" s="260" t="e">
        <f>(#REF!/#REF!-1)*100</f>
        <v>#REF!</v>
      </c>
      <c r="J11" s="260" t="e">
        <f>(#REF!/#REF!-1)*100</f>
        <v>#REF!</v>
      </c>
      <c r="K11" s="260" t="e">
        <f>(#REF!/#REF!-1)*100</f>
        <v>#REF!</v>
      </c>
      <c r="L11" s="260" t="e">
        <f>(#REF!/#REF!-1)*100</f>
        <v>#REF!</v>
      </c>
      <c r="M11" s="260" t="e">
        <f>(#REF!/#REF!-1)*100</f>
        <v>#REF!</v>
      </c>
      <c r="N11" s="260" t="e">
        <f>(#REF!/#REF!-1)*100</f>
        <v>#REF!</v>
      </c>
      <c r="O11" s="260" t="e">
        <f>(#REF!/#REF!-1)*100</f>
        <v>#REF!</v>
      </c>
      <c r="P11" s="260" t="e">
        <f>(#REF!/#REF!-1)*100</f>
        <v>#REF!</v>
      </c>
      <c r="Q11" s="260" t="e">
        <f>(#REF!/#REF!-1)*100</f>
        <v>#REF!</v>
      </c>
      <c r="R11" s="260" t="e">
        <f>(#REF!/#REF!-1)*100</f>
        <v>#REF!</v>
      </c>
      <c r="S11" s="260" t="e">
        <f>(#REF!/#REF!-1)*100</f>
        <v>#REF!</v>
      </c>
      <c r="T11" s="260" t="e">
        <f>(#REF!/#REF!-1)*100</f>
        <v>#REF!</v>
      </c>
      <c r="U11" s="260" t="e">
        <f>(#REF!/#REF!-1)*100</f>
        <v>#REF!</v>
      </c>
      <c r="V11" s="260" t="e">
        <f>(#REF!/#REF!-1)*100</f>
        <v>#REF!</v>
      </c>
      <c r="W11" s="260" t="e">
        <f>(#REF!/#REF!-1)*100</f>
        <v>#REF!</v>
      </c>
      <c r="X11" s="260" t="e">
        <f>(#REF!/#REF!-1)*100</f>
        <v>#REF!</v>
      </c>
      <c r="Y11" s="260" t="e">
        <f>(#REF!/#REF!-1)*100</f>
        <v>#REF!</v>
      </c>
    </row>
    <row r="12" spans="1:25">
      <c r="A12" s="13"/>
      <c r="B12" s="13">
        <v>4</v>
      </c>
      <c r="C12" s="260" t="e">
        <f>(#REF!/#REF!-1)*100</f>
        <v>#REF!</v>
      </c>
      <c r="D12" s="260" t="e">
        <f>(#REF!/#REF!-1)*100</f>
        <v>#REF!</v>
      </c>
      <c r="E12" s="260" t="e">
        <f>(#REF!/#REF!-1)*100</f>
        <v>#REF!</v>
      </c>
      <c r="F12" s="260" t="e">
        <f>(#REF!/#REF!-1)*100</f>
        <v>#REF!</v>
      </c>
      <c r="G12" s="260" t="e">
        <f>(#REF!/#REF!-1)*100</f>
        <v>#REF!</v>
      </c>
      <c r="H12" s="260" t="e">
        <f>(#REF!/#REF!-1)*100</f>
        <v>#REF!</v>
      </c>
      <c r="I12" s="260" t="e">
        <f>(#REF!/#REF!-1)*100</f>
        <v>#REF!</v>
      </c>
      <c r="J12" s="260" t="e">
        <f>(#REF!/#REF!-1)*100</f>
        <v>#REF!</v>
      </c>
      <c r="K12" s="260" t="e">
        <f>(#REF!/#REF!-1)*100</f>
        <v>#REF!</v>
      </c>
      <c r="L12" s="260" t="e">
        <f>(#REF!/#REF!-1)*100</f>
        <v>#REF!</v>
      </c>
      <c r="M12" s="260" t="e">
        <f>(#REF!/#REF!-1)*100</f>
        <v>#REF!</v>
      </c>
      <c r="N12" s="260" t="e">
        <f>(#REF!/#REF!-1)*100</f>
        <v>#REF!</v>
      </c>
      <c r="O12" s="260" t="e">
        <f>(#REF!/#REF!-1)*100</f>
        <v>#REF!</v>
      </c>
      <c r="P12" s="260" t="e">
        <f>(#REF!/#REF!-1)*100</f>
        <v>#REF!</v>
      </c>
      <c r="Q12" s="260" t="e">
        <f>(#REF!/#REF!-1)*100</f>
        <v>#REF!</v>
      </c>
      <c r="R12" s="260" t="e">
        <f>(#REF!/#REF!-1)*100</f>
        <v>#REF!</v>
      </c>
      <c r="S12" s="260" t="e">
        <f>(#REF!/#REF!-1)*100</f>
        <v>#REF!</v>
      </c>
      <c r="T12" s="260" t="e">
        <f>(#REF!/#REF!-1)*100</f>
        <v>#REF!</v>
      </c>
      <c r="U12" s="260" t="e">
        <f>(#REF!/#REF!-1)*100</f>
        <v>#REF!</v>
      </c>
      <c r="V12" s="260" t="e">
        <f>(#REF!/#REF!-1)*100</f>
        <v>#REF!</v>
      </c>
      <c r="W12" s="260" t="e">
        <f>(#REF!/#REF!-1)*100</f>
        <v>#REF!</v>
      </c>
      <c r="X12" s="260" t="e">
        <f>(#REF!/#REF!-1)*100</f>
        <v>#REF!</v>
      </c>
      <c r="Y12" s="260" t="e">
        <f>(#REF!/#REF!-1)*100</f>
        <v>#REF!</v>
      </c>
    </row>
    <row r="13" spans="1:25">
      <c r="A13" s="13">
        <v>2008</v>
      </c>
      <c r="B13" s="13">
        <v>1</v>
      </c>
      <c r="C13" s="260" t="e">
        <f>(#REF!/#REF!-1)*100</f>
        <v>#REF!</v>
      </c>
      <c r="D13" s="260" t="e">
        <f>(#REF!/#REF!-1)*100</f>
        <v>#REF!</v>
      </c>
      <c r="E13" s="260" t="e">
        <f>(#REF!/#REF!-1)*100</f>
        <v>#REF!</v>
      </c>
      <c r="F13" s="260" t="e">
        <f>(#REF!/#REF!-1)*100</f>
        <v>#REF!</v>
      </c>
      <c r="G13" s="260" t="e">
        <f>(#REF!/#REF!-1)*100</f>
        <v>#REF!</v>
      </c>
      <c r="H13" s="260" t="e">
        <f>(#REF!/#REF!-1)*100</f>
        <v>#REF!</v>
      </c>
      <c r="I13" s="260" t="e">
        <f>(#REF!/#REF!-1)*100</f>
        <v>#REF!</v>
      </c>
      <c r="J13" s="260" t="e">
        <f>(#REF!/#REF!-1)*100</f>
        <v>#REF!</v>
      </c>
      <c r="K13" s="260" t="e">
        <f>(#REF!/#REF!-1)*100</f>
        <v>#REF!</v>
      </c>
      <c r="L13" s="260" t="e">
        <f>(#REF!/#REF!-1)*100</f>
        <v>#REF!</v>
      </c>
      <c r="M13" s="260" t="e">
        <f>(#REF!/#REF!-1)*100</f>
        <v>#REF!</v>
      </c>
      <c r="N13" s="260" t="e">
        <f>(#REF!/#REF!-1)*100</f>
        <v>#REF!</v>
      </c>
      <c r="O13" s="260" t="e">
        <f>(#REF!/#REF!-1)*100</f>
        <v>#REF!</v>
      </c>
      <c r="P13" s="260" t="e">
        <f>(#REF!/#REF!-1)*100</f>
        <v>#REF!</v>
      </c>
      <c r="Q13" s="260" t="e">
        <f>(#REF!/#REF!-1)*100</f>
        <v>#REF!</v>
      </c>
      <c r="R13" s="260" t="e">
        <f>(#REF!/#REF!-1)*100</f>
        <v>#REF!</v>
      </c>
      <c r="S13" s="260" t="e">
        <f>(#REF!/#REF!-1)*100</f>
        <v>#REF!</v>
      </c>
      <c r="T13" s="260" t="e">
        <f>(#REF!/#REF!-1)*100</f>
        <v>#REF!</v>
      </c>
      <c r="U13" s="260" t="e">
        <f>(#REF!/#REF!-1)*100</f>
        <v>#REF!</v>
      </c>
      <c r="V13" s="260" t="e">
        <f>(#REF!/#REF!-1)*100</f>
        <v>#REF!</v>
      </c>
      <c r="W13" s="260" t="e">
        <f>(#REF!/#REF!-1)*100</f>
        <v>#REF!</v>
      </c>
      <c r="X13" s="260" t="e">
        <f>(#REF!/#REF!-1)*100</f>
        <v>#REF!</v>
      </c>
      <c r="Y13" s="260" t="e">
        <f>(#REF!/#REF!-1)*100</f>
        <v>#REF!</v>
      </c>
    </row>
    <row r="14" spans="1:25">
      <c r="A14" s="13"/>
      <c r="B14" s="13">
        <v>2</v>
      </c>
      <c r="C14" s="260" t="e">
        <f>(#REF!/#REF!-1)*100</f>
        <v>#REF!</v>
      </c>
      <c r="D14" s="260" t="e">
        <f>(#REF!/#REF!-1)*100</f>
        <v>#REF!</v>
      </c>
      <c r="E14" s="260" t="e">
        <f>(#REF!/#REF!-1)*100</f>
        <v>#REF!</v>
      </c>
      <c r="F14" s="260" t="e">
        <f>(#REF!/#REF!-1)*100</f>
        <v>#REF!</v>
      </c>
      <c r="G14" s="260" t="e">
        <f>(#REF!/#REF!-1)*100</f>
        <v>#REF!</v>
      </c>
      <c r="H14" s="260" t="e">
        <f>(#REF!/#REF!-1)*100</f>
        <v>#REF!</v>
      </c>
      <c r="I14" s="260" t="e">
        <f>(#REF!/#REF!-1)*100</f>
        <v>#REF!</v>
      </c>
      <c r="J14" s="260" t="e">
        <f>(#REF!/#REF!-1)*100</f>
        <v>#REF!</v>
      </c>
      <c r="K14" s="260" t="e">
        <f>(#REF!/#REF!-1)*100</f>
        <v>#REF!</v>
      </c>
      <c r="L14" s="260" t="e">
        <f>(#REF!/#REF!-1)*100</f>
        <v>#REF!</v>
      </c>
      <c r="M14" s="260" t="e">
        <f>(#REF!/#REF!-1)*100</f>
        <v>#REF!</v>
      </c>
      <c r="N14" s="260" t="e">
        <f>(#REF!/#REF!-1)*100</f>
        <v>#REF!</v>
      </c>
      <c r="O14" s="260" t="e">
        <f>(#REF!/#REF!-1)*100</f>
        <v>#REF!</v>
      </c>
      <c r="P14" s="260" t="e">
        <f>(#REF!/#REF!-1)*100</f>
        <v>#REF!</v>
      </c>
      <c r="Q14" s="260" t="e">
        <f>(#REF!/#REF!-1)*100</f>
        <v>#REF!</v>
      </c>
      <c r="R14" s="260" t="e">
        <f>(#REF!/#REF!-1)*100</f>
        <v>#REF!</v>
      </c>
      <c r="S14" s="260" t="e">
        <f>(#REF!/#REF!-1)*100</f>
        <v>#REF!</v>
      </c>
      <c r="T14" s="260" t="e">
        <f>(#REF!/#REF!-1)*100</f>
        <v>#REF!</v>
      </c>
      <c r="U14" s="260" t="e">
        <f>(#REF!/#REF!-1)*100</f>
        <v>#REF!</v>
      </c>
      <c r="V14" s="260" t="e">
        <f>(#REF!/#REF!-1)*100</f>
        <v>#REF!</v>
      </c>
      <c r="W14" s="260" t="e">
        <f>(#REF!/#REF!-1)*100</f>
        <v>#REF!</v>
      </c>
      <c r="X14" s="260" t="e">
        <f>(#REF!/#REF!-1)*100</f>
        <v>#REF!</v>
      </c>
      <c r="Y14" s="260" t="e">
        <f>(#REF!/#REF!-1)*100</f>
        <v>#REF!</v>
      </c>
    </row>
    <row r="15" spans="1:25">
      <c r="A15" s="13"/>
      <c r="B15" s="13">
        <v>3</v>
      </c>
      <c r="C15" s="260" t="e">
        <f>(#REF!/#REF!-1)*100</f>
        <v>#REF!</v>
      </c>
      <c r="D15" s="260" t="e">
        <f>(#REF!/#REF!-1)*100</f>
        <v>#REF!</v>
      </c>
      <c r="E15" s="260" t="e">
        <f>(#REF!/#REF!-1)*100</f>
        <v>#REF!</v>
      </c>
      <c r="F15" s="260" t="e">
        <f>(#REF!/#REF!-1)*100</f>
        <v>#REF!</v>
      </c>
      <c r="G15" s="260" t="e">
        <f>(#REF!/#REF!-1)*100</f>
        <v>#REF!</v>
      </c>
      <c r="H15" s="260" t="e">
        <f>(#REF!/#REF!-1)*100</f>
        <v>#REF!</v>
      </c>
      <c r="I15" s="260" t="e">
        <f>(#REF!/#REF!-1)*100</f>
        <v>#REF!</v>
      </c>
      <c r="J15" s="260" t="e">
        <f>(#REF!/#REF!-1)*100</f>
        <v>#REF!</v>
      </c>
      <c r="K15" s="260" t="e">
        <f>(#REF!/#REF!-1)*100</f>
        <v>#REF!</v>
      </c>
      <c r="L15" s="260" t="e">
        <f>(#REF!/#REF!-1)*100</f>
        <v>#REF!</v>
      </c>
      <c r="M15" s="260" t="e">
        <f>(#REF!/#REF!-1)*100</f>
        <v>#REF!</v>
      </c>
      <c r="N15" s="260" t="e">
        <f>(#REF!/#REF!-1)*100</f>
        <v>#REF!</v>
      </c>
      <c r="O15" s="260" t="e">
        <f>(#REF!/#REF!-1)*100</f>
        <v>#REF!</v>
      </c>
      <c r="P15" s="260" t="e">
        <f>(#REF!/#REF!-1)*100</f>
        <v>#REF!</v>
      </c>
      <c r="Q15" s="260" t="e">
        <f>(#REF!/#REF!-1)*100</f>
        <v>#REF!</v>
      </c>
      <c r="R15" s="260" t="e">
        <f>(#REF!/#REF!-1)*100</f>
        <v>#REF!</v>
      </c>
      <c r="S15" s="260" t="e">
        <f>(#REF!/#REF!-1)*100</f>
        <v>#REF!</v>
      </c>
      <c r="T15" s="260" t="e">
        <f>(#REF!/#REF!-1)*100</f>
        <v>#REF!</v>
      </c>
      <c r="U15" s="260" t="e">
        <f>(#REF!/#REF!-1)*100</f>
        <v>#REF!</v>
      </c>
      <c r="V15" s="260" t="e">
        <f>(#REF!/#REF!-1)*100</f>
        <v>#REF!</v>
      </c>
      <c r="W15" s="260" t="e">
        <f>(#REF!/#REF!-1)*100</f>
        <v>#REF!</v>
      </c>
      <c r="X15" s="260" t="e">
        <f>(#REF!/#REF!-1)*100</f>
        <v>#REF!</v>
      </c>
      <c r="Y15" s="260" t="e">
        <f>(#REF!/#REF!-1)*100</f>
        <v>#REF!</v>
      </c>
    </row>
    <row r="16" spans="1:25">
      <c r="A16" s="13"/>
      <c r="B16" s="13">
        <v>4</v>
      </c>
      <c r="C16" s="260" t="e">
        <f>(#REF!/#REF!-1)*100</f>
        <v>#REF!</v>
      </c>
      <c r="D16" s="260" t="e">
        <f>(#REF!/#REF!-1)*100</f>
        <v>#REF!</v>
      </c>
      <c r="E16" s="260" t="e">
        <f>(#REF!/#REF!-1)*100</f>
        <v>#REF!</v>
      </c>
      <c r="F16" s="260" t="e">
        <f>(#REF!/#REF!-1)*100</f>
        <v>#REF!</v>
      </c>
      <c r="G16" s="260" t="e">
        <f>(#REF!/#REF!-1)*100</f>
        <v>#REF!</v>
      </c>
      <c r="H16" s="260" t="e">
        <f>(#REF!/#REF!-1)*100</f>
        <v>#REF!</v>
      </c>
      <c r="I16" s="260" t="e">
        <f>(#REF!/#REF!-1)*100</f>
        <v>#REF!</v>
      </c>
      <c r="J16" s="260" t="e">
        <f>(#REF!/#REF!-1)*100</f>
        <v>#REF!</v>
      </c>
      <c r="K16" s="260" t="e">
        <f>(#REF!/#REF!-1)*100</f>
        <v>#REF!</v>
      </c>
      <c r="L16" s="260" t="e">
        <f>(#REF!/#REF!-1)*100</f>
        <v>#REF!</v>
      </c>
      <c r="M16" s="260" t="e">
        <f>(#REF!/#REF!-1)*100</f>
        <v>#REF!</v>
      </c>
      <c r="N16" s="260" t="e">
        <f>(#REF!/#REF!-1)*100</f>
        <v>#REF!</v>
      </c>
      <c r="O16" s="260" t="e">
        <f>(#REF!/#REF!-1)*100</f>
        <v>#REF!</v>
      </c>
      <c r="P16" s="260" t="e">
        <f>(#REF!/#REF!-1)*100</f>
        <v>#REF!</v>
      </c>
      <c r="Q16" s="260" t="e">
        <f>(#REF!/#REF!-1)*100</f>
        <v>#REF!</v>
      </c>
      <c r="R16" s="260" t="e">
        <f>(#REF!/#REF!-1)*100</f>
        <v>#REF!</v>
      </c>
      <c r="S16" s="260" t="e">
        <f>(#REF!/#REF!-1)*100</f>
        <v>#REF!</v>
      </c>
      <c r="T16" s="260" t="e">
        <f>(#REF!/#REF!-1)*100</f>
        <v>#REF!</v>
      </c>
      <c r="U16" s="260" t="e">
        <f>(#REF!/#REF!-1)*100</f>
        <v>#REF!</v>
      </c>
      <c r="V16" s="260" t="e">
        <f>(#REF!/#REF!-1)*100</f>
        <v>#REF!</v>
      </c>
      <c r="W16" s="260" t="e">
        <f>(#REF!/#REF!-1)*100</f>
        <v>#REF!</v>
      </c>
      <c r="X16" s="260" t="e">
        <f>(#REF!/#REF!-1)*100</f>
        <v>#REF!</v>
      </c>
      <c r="Y16" s="260" t="e">
        <f>(#REF!/#REF!-1)*100</f>
        <v>#REF!</v>
      </c>
    </row>
    <row r="17" spans="1:25">
      <c r="A17" s="13">
        <v>2009</v>
      </c>
      <c r="B17" s="13">
        <v>1</v>
      </c>
      <c r="C17" s="260" t="e">
        <f>(#REF!/#REF!-1)*100</f>
        <v>#REF!</v>
      </c>
      <c r="D17" s="260" t="e">
        <f>(#REF!/#REF!-1)*100</f>
        <v>#REF!</v>
      </c>
      <c r="E17" s="260" t="e">
        <f>(#REF!/#REF!-1)*100</f>
        <v>#REF!</v>
      </c>
      <c r="F17" s="260" t="e">
        <f>(#REF!/#REF!-1)*100</f>
        <v>#REF!</v>
      </c>
      <c r="G17" s="260" t="e">
        <f>(#REF!/#REF!-1)*100</f>
        <v>#REF!</v>
      </c>
      <c r="H17" s="260" t="e">
        <f>(#REF!/#REF!-1)*100</f>
        <v>#REF!</v>
      </c>
      <c r="I17" s="260" t="e">
        <f>(#REF!/#REF!-1)*100</f>
        <v>#REF!</v>
      </c>
      <c r="J17" s="260" t="e">
        <f>(#REF!/#REF!-1)*100</f>
        <v>#REF!</v>
      </c>
      <c r="K17" s="260" t="e">
        <f>(#REF!/#REF!-1)*100</f>
        <v>#REF!</v>
      </c>
      <c r="L17" s="260" t="e">
        <f>(#REF!/#REF!-1)*100</f>
        <v>#REF!</v>
      </c>
      <c r="M17" s="260" t="e">
        <f>(#REF!/#REF!-1)*100</f>
        <v>#REF!</v>
      </c>
      <c r="N17" s="260" t="e">
        <f>(#REF!/#REF!-1)*100</f>
        <v>#REF!</v>
      </c>
      <c r="O17" s="260" t="e">
        <f>(#REF!/#REF!-1)*100</f>
        <v>#REF!</v>
      </c>
      <c r="P17" s="260" t="e">
        <f>(#REF!/#REF!-1)*100</f>
        <v>#REF!</v>
      </c>
      <c r="Q17" s="260" t="e">
        <f>(#REF!/#REF!-1)*100</f>
        <v>#REF!</v>
      </c>
      <c r="R17" s="260" t="e">
        <f>(#REF!/#REF!-1)*100</f>
        <v>#REF!</v>
      </c>
      <c r="S17" s="260" t="e">
        <f>(#REF!/#REF!-1)*100</f>
        <v>#REF!</v>
      </c>
      <c r="T17" s="260" t="e">
        <f>(#REF!/#REF!-1)*100</f>
        <v>#REF!</v>
      </c>
      <c r="U17" s="260" t="e">
        <f>(#REF!/#REF!-1)*100</f>
        <v>#REF!</v>
      </c>
      <c r="V17" s="260" t="e">
        <f>(#REF!/#REF!-1)*100</f>
        <v>#REF!</v>
      </c>
      <c r="W17" s="260" t="e">
        <f>(#REF!/#REF!-1)*100</f>
        <v>#REF!</v>
      </c>
      <c r="X17" s="260" t="e">
        <f>(#REF!/#REF!-1)*100</f>
        <v>#REF!</v>
      </c>
      <c r="Y17" s="260" t="e">
        <f>(#REF!/#REF!-1)*100</f>
        <v>#REF!</v>
      </c>
    </row>
    <row r="18" spans="1:25">
      <c r="A18" s="13"/>
      <c r="B18" s="13">
        <v>2</v>
      </c>
      <c r="C18" s="260" t="e">
        <f>(#REF!/#REF!-1)*100</f>
        <v>#REF!</v>
      </c>
      <c r="D18" s="260" t="e">
        <f>(#REF!/#REF!-1)*100</f>
        <v>#REF!</v>
      </c>
      <c r="E18" s="260" t="e">
        <f>(#REF!/#REF!-1)*100</f>
        <v>#REF!</v>
      </c>
      <c r="F18" s="260" t="e">
        <f>(#REF!/#REF!-1)*100</f>
        <v>#REF!</v>
      </c>
      <c r="G18" s="260" t="e">
        <f>(#REF!/#REF!-1)*100</f>
        <v>#REF!</v>
      </c>
      <c r="H18" s="260" t="e">
        <f>(#REF!/#REF!-1)*100</f>
        <v>#REF!</v>
      </c>
      <c r="I18" s="260" t="e">
        <f>(#REF!/#REF!-1)*100</f>
        <v>#REF!</v>
      </c>
      <c r="J18" s="260" t="e">
        <f>(#REF!/#REF!-1)*100</f>
        <v>#REF!</v>
      </c>
      <c r="K18" s="260" t="e">
        <f>(#REF!/#REF!-1)*100</f>
        <v>#REF!</v>
      </c>
      <c r="L18" s="260" t="e">
        <f>(#REF!/#REF!-1)*100</f>
        <v>#REF!</v>
      </c>
      <c r="M18" s="260" t="e">
        <f>(#REF!/#REF!-1)*100</f>
        <v>#REF!</v>
      </c>
      <c r="N18" s="260" t="e">
        <f>(#REF!/#REF!-1)*100</f>
        <v>#REF!</v>
      </c>
      <c r="O18" s="260" t="e">
        <f>(#REF!/#REF!-1)*100</f>
        <v>#REF!</v>
      </c>
      <c r="P18" s="260" t="e">
        <f>(#REF!/#REF!-1)*100</f>
        <v>#REF!</v>
      </c>
      <c r="Q18" s="260" t="e">
        <f>(#REF!/#REF!-1)*100</f>
        <v>#REF!</v>
      </c>
      <c r="R18" s="260" t="e">
        <f>(#REF!/#REF!-1)*100</f>
        <v>#REF!</v>
      </c>
      <c r="S18" s="260" t="e">
        <f>(#REF!/#REF!-1)*100</f>
        <v>#REF!</v>
      </c>
      <c r="T18" s="260" t="e">
        <f>(#REF!/#REF!-1)*100</f>
        <v>#REF!</v>
      </c>
      <c r="U18" s="260" t="e">
        <f>(#REF!/#REF!-1)*100</f>
        <v>#REF!</v>
      </c>
      <c r="V18" s="260" t="e">
        <f>(#REF!/#REF!-1)*100</f>
        <v>#REF!</v>
      </c>
      <c r="W18" s="260" t="e">
        <f>(#REF!/#REF!-1)*100</f>
        <v>#REF!</v>
      </c>
      <c r="X18" s="260" t="e">
        <f>(#REF!/#REF!-1)*100</f>
        <v>#REF!</v>
      </c>
      <c r="Y18" s="260" t="e">
        <f>(#REF!/#REF!-1)*100</f>
        <v>#REF!</v>
      </c>
    </row>
    <row r="19" spans="1:25">
      <c r="A19" s="13"/>
      <c r="B19" s="13">
        <v>3</v>
      </c>
      <c r="C19" s="260" t="e">
        <f>(#REF!/#REF!-1)*100</f>
        <v>#REF!</v>
      </c>
      <c r="D19" s="260" t="e">
        <f>(#REF!/#REF!-1)*100</f>
        <v>#REF!</v>
      </c>
      <c r="E19" s="260" t="e">
        <f>(#REF!/#REF!-1)*100</f>
        <v>#REF!</v>
      </c>
      <c r="F19" s="260" t="e">
        <f>(#REF!/#REF!-1)*100</f>
        <v>#REF!</v>
      </c>
      <c r="G19" s="260" t="e">
        <f>(#REF!/#REF!-1)*100</f>
        <v>#REF!</v>
      </c>
      <c r="H19" s="260" t="e">
        <f>(#REF!/#REF!-1)*100</f>
        <v>#REF!</v>
      </c>
      <c r="I19" s="260" t="e">
        <f>(#REF!/#REF!-1)*100</f>
        <v>#REF!</v>
      </c>
      <c r="J19" s="260" t="e">
        <f>(#REF!/#REF!-1)*100</f>
        <v>#REF!</v>
      </c>
      <c r="K19" s="260" t="e">
        <f>(#REF!/#REF!-1)*100</f>
        <v>#REF!</v>
      </c>
      <c r="L19" s="260" t="e">
        <f>(#REF!/#REF!-1)*100</f>
        <v>#REF!</v>
      </c>
      <c r="M19" s="260" t="e">
        <f>(#REF!/#REF!-1)*100</f>
        <v>#REF!</v>
      </c>
      <c r="N19" s="260" t="e">
        <f>(#REF!/#REF!-1)*100</f>
        <v>#REF!</v>
      </c>
      <c r="O19" s="260" t="e">
        <f>(#REF!/#REF!-1)*100</f>
        <v>#REF!</v>
      </c>
      <c r="P19" s="260" t="e">
        <f>(#REF!/#REF!-1)*100</f>
        <v>#REF!</v>
      </c>
      <c r="Q19" s="260" t="e">
        <f>(#REF!/#REF!-1)*100</f>
        <v>#REF!</v>
      </c>
      <c r="R19" s="260" t="e">
        <f>(#REF!/#REF!-1)*100</f>
        <v>#REF!</v>
      </c>
      <c r="S19" s="260" t="e">
        <f>(#REF!/#REF!-1)*100</f>
        <v>#REF!</v>
      </c>
      <c r="T19" s="260" t="e">
        <f>(#REF!/#REF!-1)*100</f>
        <v>#REF!</v>
      </c>
      <c r="U19" s="260" t="e">
        <f>(#REF!/#REF!-1)*100</f>
        <v>#REF!</v>
      </c>
      <c r="V19" s="260" t="e">
        <f>(#REF!/#REF!-1)*100</f>
        <v>#REF!</v>
      </c>
      <c r="W19" s="260" t="e">
        <f>(#REF!/#REF!-1)*100</f>
        <v>#REF!</v>
      </c>
      <c r="X19" s="260" t="e">
        <f>(#REF!/#REF!-1)*100</f>
        <v>#REF!</v>
      </c>
      <c r="Y19" s="260" t="e">
        <f>(#REF!/#REF!-1)*100</f>
        <v>#REF!</v>
      </c>
    </row>
    <row r="20" spans="1:25">
      <c r="A20" s="13"/>
      <c r="B20" s="13">
        <v>4</v>
      </c>
      <c r="C20" s="260" t="e">
        <f>(#REF!/#REF!-1)*100</f>
        <v>#REF!</v>
      </c>
      <c r="D20" s="260" t="e">
        <f>(#REF!/#REF!-1)*100</f>
        <v>#REF!</v>
      </c>
      <c r="E20" s="260" t="e">
        <f>(#REF!/#REF!-1)*100</f>
        <v>#REF!</v>
      </c>
      <c r="F20" s="260" t="e">
        <f>(#REF!/#REF!-1)*100</f>
        <v>#REF!</v>
      </c>
      <c r="G20" s="260" t="e">
        <f>(#REF!/#REF!-1)*100</f>
        <v>#REF!</v>
      </c>
      <c r="H20" s="260" t="e">
        <f>(#REF!/#REF!-1)*100</f>
        <v>#REF!</v>
      </c>
      <c r="I20" s="260" t="e">
        <f>(#REF!/#REF!-1)*100</f>
        <v>#REF!</v>
      </c>
      <c r="J20" s="260" t="e">
        <f>(#REF!/#REF!-1)*100</f>
        <v>#REF!</v>
      </c>
      <c r="K20" s="260" t="e">
        <f>(#REF!/#REF!-1)*100</f>
        <v>#REF!</v>
      </c>
      <c r="L20" s="260" t="e">
        <f>(#REF!/#REF!-1)*100</f>
        <v>#REF!</v>
      </c>
      <c r="M20" s="260" t="e">
        <f>(#REF!/#REF!-1)*100</f>
        <v>#REF!</v>
      </c>
      <c r="N20" s="260" t="e">
        <f>(#REF!/#REF!-1)*100</f>
        <v>#REF!</v>
      </c>
      <c r="O20" s="260" t="e">
        <f>(#REF!/#REF!-1)*100</f>
        <v>#REF!</v>
      </c>
      <c r="P20" s="260" t="e">
        <f>(#REF!/#REF!-1)*100</f>
        <v>#REF!</v>
      </c>
      <c r="Q20" s="260" t="e">
        <f>(#REF!/#REF!-1)*100</f>
        <v>#REF!</v>
      </c>
      <c r="R20" s="260" t="e">
        <f>(#REF!/#REF!-1)*100</f>
        <v>#REF!</v>
      </c>
      <c r="S20" s="260" t="e">
        <f>(#REF!/#REF!-1)*100</f>
        <v>#REF!</v>
      </c>
      <c r="T20" s="260" t="e">
        <f>(#REF!/#REF!-1)*100</f>
        <v>#REF!</v>
      </c>
      <c r="U20" s="260" t="e">
        <f>(#REF!/#REF!-1)*100</f>
        <v>#REF!</v>
      </c>
      <c r="V20" s="260" t="e">
        <f>(#REF!/#REF!-1)*100</f>
        <v>#REF!</v>
      </c>
      <c r="W20" s="260" t="e">
        <f>(#REF!/#REF!-1)*100</f>
        <v>#REF!</v>
      </c>
      <c r="X20" s="260" t="e">
        <f>(#REF!/#REF!-1)*100</f>
        <v>#REF!</v>
      </c>
      <c r="Y20" s="260" t="e">
        <f>(#REF!/#REF!-1)*100</f>
        <v>#REF!</v>
      </c>
    </row>
    <row r="21" spans="1:25">
      <c r="A21" s="13">
        <v>2010</v>
      </c>
      <c r="B21" s="13">
        <v>1</v>
      </c>
      <c r="C21" s="260" t="e">
        <f>(#REF!/#REF!-1)*100</f>
        <v>#REF!</v>
      </c>
      <c r="D21" s="260" t="e">
        <f>(#REF!/#REF!-1)*100</f>
        <v>#REF!</v>
      </c>
      <c r="E21" s="260" t="e">
        <f>(#REF!/#REF!-1)*100</f>
        <v>#REF!</v>
      </c>
      <c r="F21" s="260" t="e">
        <f>(#REF!/#REF!-1)*100</f>
        <v>#REF!</v>
      </c>
      <c r="G21" s="260" t="e">
        <f>(#REF!/#REF!-1)*100</f>
        <v>#REF!</v>
      </c>
      <c r="H21" s="260" t="e">
        <f>(#REF!/#REF!-1)*100</f>
        <v>#REF!</v>
      </c>
      <c r="I21" s="260" t="e">
        <f>(#REF!/#REF!-1)*100</f>
        <v>#REF!</v>
      </c>
      <c r="J21" s="260" t="e">
        <f>(#REF!/#REF!-1)*100</f>
        <v>#REF!</v>
      </c>
      <c r="K21" s="260" t="e">
        <f>(#REF!/#REF!-1)*100</f>
        <v>#REF!</v>
      </c>
      <c r="L21" s="260" t="e">
        <f>(#REF!/#REF!-1)*100</f>
        <v>#REF!</v>
      </c>
      <c r="M21" s="260" t="e">
        <f>(#REF!/#REF!-1)*100</f>
        <v>#REF!</v>
      </c>
      <c r="N21" s="260" t="e">
        <f>(#REF!/#REF!-1)*100</f>
        <v>#REF!</v>
      </c>
      <c r="O21" s="260" t="e">
        <f>(#REF!/#REF!-1)*100</f>
        <v>#REF!</v>
      </c>
      <c r="P21" s="260" t="e">
        <f>(#REF!/#REF!-1)*100</f>
        <v>#REF!</v>
      </c>
      <c r="Q21" s="260" t="e">
        <f>(#REF!/#REF!-1)*100</f>
        <v>#REF!</v>
      </c>
      <c r="R21" s="260" t="e">
        <f>(#REF!/#REF!-1)*100</f>
        <v>#REF!</v>
      </c>
      <c r="S21" s="260" t="e">
        <f>(#REF!/#REF!-1)*100</f>
        <v>#REF!</v>
      </c>
      <c r="T21" s="260" t="e">
        <f>(#REF!/#REF!-1)*100</f>
        <v>#REF!</v>
      </c>
      <c r="U21" s="260" t="e">
        <f>(#REF!/#REF!-1)*100</f>
        <v>#REF!</v>
      </c>
      <c r="V21" s="260" t="e">
        <f>(#REF!/#REF!-1)*100</f>
        <v>#REF!</v>
      </c>
      <c r="W21" s="260" t="e">
        <f>(#REF!/#REF!-1)*100</f>
        <v>#REF!</v>
      </c>
      <c r="X21" s="260" t="e">
        <f>(#REF!/#REF!-1)*100</f>
        <v>#REF!</v>
      </c>
      <c r="Y21" s="260" t="e">
        <f>(#REF!/#REF!-1)*100</f>
        <v>#REF!</v>
      </c>
    </row>
    <row r="22" spans="1:25">
      <c r="A22" s="13"/>
      <c r="B22" s="13">
        <v>2</v>
      </c>
      <c r="C22" s="260" t="e">
        <f>(#REF!/#REF!-1)*100</f>
        <v>#REF!</v>
      </c>
      <c r="D22" s="260" t="e">
        <f>(#REF!/#REF!-1)*100</f>
        <v>#REF!</v>
      </c>
      <c r="E22" s="260" t="e">
        <f>(#REF!/#REF!-1)*100</f>
        <v>#REF!</v>
      </c>
      <c r="F22" s="260" t="e">
        <f>(#REF!/#REF!-1)*100</f>
        <v>#REF!</v>
      </c>
      <c r="G22" s="260" t="e">
        <f>(#REF!/#REF!-1)*100</f>
        <v>#REF!</v>
      </c>
      <c r="H22" s="260" t="e">
        <f>(#REF!/#REF!-1)*100</f>
        <v>#REF!</v>
      </c>
      <c r="I22" s="260" t="e">
        <f>(#REF!/#REF!-1)*100</f>
        <v>#REF!</v>
      </c>
      <c r="J22" s="260" t="e">
        <f>(#REF!/#REF!-1)*100</f>
        <v>#REF!</v>
      </c>
      <c r="K22" s="260" t="e">
        <f>(#REF!/#REF!-1)*100</f>
        <v>#REF!</v>
      </c>
      <c r="L22" s="260" t="e">
        <f>(#REF!/#REF!-1)*100</f>
        <v>#REF!</v>
      </c>
      <c r="M22" s="260" t="e">
        <f>(#REF!/#REF!-1)*100</f>
        <v>#REF!</v>
      </c>
      <c r="N22" s="260" t="e">
        <f>(#REF!/#REF!-1)*100</f>
        <v>#REF!</v>
      </c>
      <c r="O22" s="260" t="e">
        <f>(#REF!/#REF!-1)*100</f>
        <v>#REF!</v>
      </c>
      <c r="P22" s="260" t="e">
        <f>(#REF!/#REF!-1)*100</f>
        <v>#REF!</v>
      </c>
      <c r="Q22" s="260" t="e">
        <f>(#REF!/#REF!-1)*100</f>
        <v>#REF!</v>
      </c>
      <c r="R22" s="260" t="e">
        <f>(#REF!/#REF!-1)*100</f>
        <v>#REF!</v>
      </c>
      <c r="S22" s="260" t="e">
        <f>(#REF!/#REF!-1)*100</f>
        <v>#REF!</v>
      </c>
      <c r="T22" s="260" t="e">
        <f>(#REF!/#REF!-1)*100</f>
        <v>#REF!</v>
      </c>
      <c r="U22" s="260" t="e">
        <f>(#REF!/#REF!-1)*100</f>
        <v>#REF!</v>
      </c>
      <c r="V22" s="260" t="e">
        <f>(#REF!/#REF!-1)*100</f>
        <v>#REF!</v>
      </c>
      <c r="W22" s="260" t="e">
        <f>(#REF!/#REF!-1)*100</f>
        <v>#REF!</v>
      </c>
      <c r="X22" s="260" t="e">
        <f>(#REF!/#REF!-1)*100</f>
        <v>#REF!</v>
      </c>
      <c r="Y22" s="260" t="e">
        <f>(#REF!/#REF!-1)*100</f>
        <v>#REF!</v>
      </c>
    </row>
    <row r="23" spans="1:25">
      <c r="A23" s="13"/>
      <c r="B23" s="13">
        <v>3</v>
      </c>
      <c r="C23" s="260" t="e">
        <f>(#REF!/#REF!-1)*100</f>
        <v>#REF!</v>
      </c>
      <c r="D23" s="260" t="e">
        <f>(#REF!/#REF!-1)*100</f>
        <v>#REF!</v>
      </c>
      <c r="E23" s="260" t="e">
        <f>(#REF!/#REF!-1)*100</f>
        <v>#REF!</v>
      </c>
      <c r="F23" s="260" t="e">
        <f>(#REF!/#REF!-1)*100</f>
        <v>#REF!</v>
      </c>
      <c r="G23" s="260" t="e">
        <f>(#REF!/#REF!-1)*100</f>
        <v>#REF!</v>
      </c>
      <c r="H23" s="260" t="e">
        <f>(#REF!/#REF!-1)*100</f>
        <v>#REF!</v>
      </c>
      <c r="I23" s="260" t="e">
        <f>(#REF!/#REF!-1)*100</f>
        <v>#REF!</v>
      </c>
      <c r="J23" s="260" t="e">
        <f>(#REF!/#REF!-1)*100</f>
        <v>#REF!</v>
      </c>
      <c r="K23" s="260" t="e">
        <f>(#REF!/#REF!-1)*100</f>
        <v>#REF!</v>
      </c>
      <c r="L23" s="260" t="e">
        <f>(#REF!/#REF!-1)*100</f>
        <v>#REF!</v>
      </c>
      <c r="M23" s="260" t="e">
        <f>(#REF!/#REF!-1)*100</f>
        <v>#REF!</v>
      </c>
      <c r="N23" s="260" t="e">
        <f>(#REF!/#REF!-1)*100</f>
        <v>#REF!</v>
      </c>
      <c r="O23" s="260" t="e">
        <f>(#REF!/#REF!-1)*100</f>
        <v>#REF!</v>
      </c>
      <c r="P23" s="260" t="e">
        <f>(#REF!/#REF!-1)*100</f>
        <v>#REF!</v>
      </c>
      <c r="Q23" s="260" t="e">
        <f>(#REF!/#REF!-1)*100</f>
        <v>#REF!</v>
      </c>
      <c r="R23" s="260" t="e">
        <f>(#REF!/#REF!-1)*100</f>
        <v>#REF!</v>
      </c>
      <c r="S23" s="260" t="e">
        <f>(#REF!/#REF!-1)*100</f>
        <v>#REF!</v>
      </c>
      <c r="T23" s="260" t="e">
        <f>(#REF!/#REF!-1)*100</f>
        <v>#REF!</v>
      </c>
      <c r="U23" s="260" t="e">
        <f>(#REF!/#REF!-1)*100</f>
        <v>#REF!</v>
      </c>
      <c r="V23" s="260" t="e">
        <f>(#REF!/#REF!-1)*100</f>
        <v>#REF!</v>
      </c>
      <c r="W23" s="260" t="e">
        <f>(#REF!/#REF!-1)*100</f>
        <v>#REF!</v>
      </c>
      <c r="X23" s="260" t="e">
        <f>(#REF!/#REF!-1)*100</f>
        <v>#REF!</v>
      </c>
      <c r="Y23" s="260" t="e">
        <f>(#REF!/#REF!-1)*100</f>
        <v>#REF!</v>
      </c>
    </row>
    <row r="24" spans="1:25">
      <c r="A24" s="13"/>
      <c r="B24" s="13">
        <v>4</v>
      </c>
      <c r="C24" s="260" t="e">
        <f>(#REF!/#REF!-1)*100</f>
        <v>#REF!</v>
      </c>
      <c r="D24" s="260" t="e">
        <f>(#REF!/#REF!-1)*100</f>
        <v>#REF!</v>
      </c>
      <c r="E24" s="260" t="e">
        <f>(#REF!/#REF!-1)*100</f>
        <v>#REF!</v>
      </c>
      <c r="F24" s="260" t="e">
        <f>(#REF!/#REF!-1)*100</f>
        <v>#REF!</v>
      </c>
      <c r="G24" s="260" t="e">
        <f>(#REF!/#REF!-1)*100</f>
        <v>#REF!</v>
      </c>
      <c r="H24" s="260" t="e">
        <f>(#REF!/#REF!-1)*100</f>
        <v>#REF!</v>
      </c>
      <c r="I24" s="260" t="e">
        <f>(#REF!/#REF!-1)*100</f>
        <v>#REF!</v>
      </c>
      <c r="J24" s="260" t="e">
        <f>(#REF!/#REF!-1)*100</f>
        <v>#REF!</v>
      </c>
      <c r="K24" s="260" t="e">
        <f>(#REF!/#REF!-1)*100</f>
        <v>#REF!</v>
      </c>
      <c r="L24" s="260" t="e">
        <f>(#REF!/#REF!-1)*100</f>
        <v>#REF!</v>
      </c>
      <c r="M24" s="260" t="e">
        <f>(#REF!/#REF!-1)*100</f>
        <v>#REF!</v>
      </c>
      <c r="N24" s="260" t="e">
        <f>(#REF!/#REF!-1)*100</f>
        <v>#REF!</v>
      </c>
      <c r="O24" s="260" t="e">
        <f>(#REF!/#REF!-1)*100</f>
        <v>#REF!</v>
      </c>
      <c r="P24" s="260" t="e">
        <f>(#REF!/#REF!-1)*100</f>
        <v>#REF!</v>
      </c>
      <c r="Q24" s="260" t="e">
        <f>(#REF!/#REF!-1)*100</f>
        <v>#REF!</v>
      </c>
      <c r="R24" s="260" t="e">
        <f>(#REF!/#REF!-1)*100</f>
        <v>#REF!</v>
      </c>
      <c r="S24" s="260" t="e">
        <f>(#REF!/#REF!-1)*100</f>
        <v>#REF!</v>
      </c>
      <c r="T24" s="260" t="e">
        <f>(#REF!/#REF!-1)*100</f>
        <v>#REF!</v>
      </c>
      <c r="U24" s="260" t="e">
        <f>(#REF!/#REF!-1)*100</f>
        <v>#REF!</v>
      </c>
      <c r="V24" s="260" t="e">
        <f>(#REF!/#REF!-1)*100</f>
        <v>#REF!</v>
      </c>
      <c r="W24" s="260" t="e">
        <f>(#REF!/#REF!-1)*100</f>
        <v>#REF!</v>
      </c>
      <c r="X24" s="260" t="e">
        <f>(#REF!/#REF!-1)*100</f>
        <v>#REF!</v>
      </c>
      <c r="Y24" s="260" t="e">
        <f>(#REF!/#REF!-1)*100</f>
        <v>#REF!</v>
      </c>
    </row>
    <row r="25" spans="1:25">
      <c r="A25" s="13">
        <v>2011</v>
      </c>
      <c r="B25" s="13">
        <v>1</v>
      </c>
      <c r="C25" s="260" t="e">
        <f>(#REF!/#REF!-1)*100</f>
        <v>#REF!</v>
      </c>
      <c r="D25" s="260" t="e">
        <f>(#REF!/#REF!-1)*100</f>
        <v>#REF!</v>
      </c>
      <c r="E25" s="260" t="e">
        <f>(#REF!/#REF!-1)*100</f>
        <v>#REF!</v>
      </c>
      <c r="F25" s="260" t="e">
        <f>(#REF!/#REF!-1)*100</f>
        <v>#REF!</v>
      </c>
      <c r="G25" s="260" t="e">
        <f>(#REF!/#REF!-1)*100</f>
        <v>#REF!</v>
      </c>
      <c r="H25" s="260" t="e">
        <f>(#REF!/#REF!-1)*100</f>
        <v>#REF!</v>
      </c>
      <c r="I25" s="260" t="e">
        <f>(#REF!/#REF!-1)*100</f>
        <v>#REF!</v>
      </c>
      <c r="J25" s="260" t="e">
        <f>(#REF!/#REF!-1)*100</f>
        <v>#REF!</v>
      </c>
      <c r="K25" s="260" t="e">
        <f>(#REF!/#REF!-1)*100</f>
        <v>#REF!</v>
      </c>
      <c r="L25" s="260" t="e">
        <f>(#REF!/#REF!-1)*100</f>
        <v>#REF!</v>
      </c>
      <c r="M25" s="260" t="e">
        <f>(#REF!/#REF!-1)*100</f>
        <v>#REF!</v>
      </c>
      <c r="N25" s="260" t="e">
        <f>(#REF!/#REF!-1)*100</f>
        <v>#REF!</v>
      </c>
      <c r="O25" s="260" t="e">
        <f>(#REF!/#REF!-1)*100</f>
        <v>#REF!</v>
      </c>
      <c r="P25" s="260" t="e">
        <f>(#REF!/#REF!-1)*100</f>
        <v>#REF!</v>
      </c>
      <c r="Q25" s="260" t="e">
        <f>(#REF!/#REF!-1)*100</f>
        <v>#REF!</v>
      </c>
      <c r="R25" s="260" t="e">
        <f>(#REF!/#REF!-1)*100</f>
        <v>#REF!</v>
      </c>
      <c r="S25" s="260" t="e">
        <f>(#REF!/#REF!-1)*100</f>
        <v>#REF!</v>
      </c>
      <c r="T25" s="260" t="e">
        <f>(#REF!/#REF!-1)*100</f>
        <v>#REF!</v>
      </c>
      <c r="U25" s="260" t="e">
        <f>(#REF!/#REF!-1)*100</f>
        <v>#REF!</v>
      </c>
      <c r="V25" s="260" t="e">
        <f>(#REF!/#REF!-1)*100</f>
        <v>#REF!</v>
      </c>
      <c r="W25" s="260" t="e">
        <f>(#REF!/#REF!-1)*100</f>
        <v>#REF!</v>
      </c>
      <c r="X25" s="260" t="e">
        <f>(#REF!/#REF!-1)*100</f>
        <v>#REF!</v>
      </c>
      <c r="Y25" s="260" t="e">
        <f>(#REF!/#REF!-1)*100</f>
        <v>#REF!</v>
      </c>
    </row>
    <row r="26" spans="1:25">
      <c r="A26" s="13"/>
      <c r="B26" s="13">
        <v>2</v>
      </c>
      <c r="C26" s="260" t="e">
        <f>(#REF!/#REF!-1)*100</f>
        <v>#REF!</v>
      </c>
      <c r="D26" s="260" t="e">
        <f>(#REF!/#REF!-1)*100</f>
        <v>#REF!</v>
      </c>
      <c r="E26" s="260" t="e">
        <f>(#REF!/#REF!-1)*100</f>
        <v>#REF!</v>
      </c>
      <c r="F26" s="260" t="e">
        <f>(#REF!/#REF!-1)*100</f>
        <v>#REF!</v>
      </c>
      <c r="G26" s="260" t="e">
        <f>(#REF!/#REF!-1)*100</f>
        <v>#REF!</v>
      </c>
      <c r="H26" s="260" t="e">
        <f>(#REF!/#REF!-1)*100</f>
        <v>#REF!</v>
      </c>
      <c r="I26" s="260" t="e">
        <f>(#REF!/#REF!-1)*100</f>
        <v>#REF!</v>
      </c>
      <c r="J26" s="260" t="e">
        <f>(#REF!/#REF!-1)*100</f>
        <v>#REF!</v>
      </c>
      <c r="K26" s="260" t="e">
        <f>(#REF!/#REF!-1)*100</f>
        <v>#REF!</v>
      </c>
      <c r="L26" s="260" t="e">
        <f>(#REF!/#REF!-1)*100</f>
        <v>#REF!</v>
      </c>
      <c r="M26" s="260" t="e">
        <f>(#REF!/#REF!-1)*100</f>
        <v>#REF!</v>
      </c>
      <c r="N26" s="260" t="e">
        <f>(#REF!/#REF!-1)*100</f>
        <v>#REF!</v>
      </c>
      <c r="O26" s="260" t="e">
        <f>(#REF!/#REF!-1)*100</f>
        <v>#REF!</v>
      </c>
      <c r="P26" s="260" t="e">
        <f>(#REF!/#REF!-1)*100</f>
        <v>#REF!</v>
      </c>
      <c r="Q26" s="260" t="e">
        <f>(#REF!/#REF!-1)*100</f>
        <v>#REF!</v>
      </c>
      <c r="R26" s="260" t="e">
        <f>(#REF!/#REF!-1)*100</f>
        <v>#REF!</v>
      </c>
      <c r="S26" s="260" t="e">
        <f>(#REF!/#REF!-1)*100</f>
        <v>#REF!</v>
      </c>
      <c r="T26" s="260" t="e">
        <f>(#REF!/#REF!-1)*100</f>
        <v>#REF!</v>
      </c>
      <c r="U26" s="260" t="e">
        <f>(#REF!/#REF!-1)*100</f>
        <v>#REF!</v>
      </c>
      <c r="V26" s="260" t="e">
        <f>(#REF!/#REF!-1)*100</f>
        <v>#REF!</v>
      </c>
      <c r="W26" s="260" t="e">
        <f>(#REF!/#REF!-1)*100</f>
        <v>#REF!</v>
      </c>
      <c r="X26" s="260" t="e">
        <f>(#REF!/#REF!-1)*100</f>
        <v>#REF!</v>
      </c>
      <c r="Y26" s="260" t="e">
        <f>(#REF!/#REF!-1)*100</f>
        <v>#REF!</v>
      </c>
    </row>
    <row r="27" spans="1:25">
      <c r="A27" s="13"/>
      <c r="B27" s="13">
        <v>3</v>
      </c>
      <c r="C27" s="260" t="e">
        <f>(#REF!/#REF!-1)*100</f>
        <v>#REF!</v>
      </c>
      <c r="D27" s="260" t="e">
        <f>(#REF!/#REF!-1)*100</f>
        <v>#REF!</v>
      </c>
      <c r="E27" s="260" t="e">
        <f>(#REF!/#REF!-1)*100</f>
        <v>#REF!</v>
      </c>
      <c r="F27" s="260" t="e">
        <f>(#REF!/#REF!-1)*100</f>
        <v>#REF!</v>
      </c>
      <c r="G27" s="260" t="e">
        <f>(#REF!/#REF!-1)*100</f>
        <v>#REF!</v>
      </c>
      <c r="H27" s="260" t="e">
        <f>(#REF!/#REF!-1)*100</f>
        <v>#REF!</v>
      </c>
      <c r="I27" s="260" t="e">
        <f>(#REF!/#REF!-1)*100</f>
        <v>#REF!</v>
      </c>
      <c r="J27" s="260" t="e">
        <f>(#REF!/#REF!-1)*100</f>
        <v>#REF!</v>
      </c>
      <c r="K27" s="260" t="e">
        <f>(#REF!/#REF!-1)*100</f>
        <v>#REF!</v>
      </c>
      <c r="L27" s="260" t="e">
        <f>(#REF!/#REF!-1)*100</f>
        <v>#REF!</v>
      </c>
      <c r="M27" s="260" t="e">
        <f>(#REF!/#REF!-1)*100</f>
        <v>#REF!</v>
      </c>
      <c r="N27" s="260" t="e">
        <f>(#REF!/#REF!-1)*100</f>
        <v>#REF!</v>
      </c>
      <c r="O27" s="260" t="e">
        <f>(#REF!/#REF!-1)*100</f>
        <v>#REF!</v>
      </c>
      <c r="P27" s="260" t="e">
        <f>(#REF!/#REF!-1)*100</f>
        <v>#REF!</v>
      </c>
      <c r="Q27" s="260" t="e">
        <f>(#REF!/#REF!-1)*100</f>
        <v>#REF!</v>
      </c>
      <c r="R27" s="260" t="e">
        <f>(#REF!/#REF!-1)*100</f>
        <v>#REF!</v>
      </c>
      <c r="S27" s="260" t="e">
        <f>(#REF!/#REF!-1)*100</f>
        <v>#REF!</v>
      </c>
      <c r="T27" s="260" t="e">
        <f>(#REF!/#REF!-1)*100</f>
        <v>#REF!</v>
      </c>
      <c r="U27" s="260" t="e">
        <f>(#REF!/#REF!-1)*100</f>
        <v>#REF!</v>
      </c>
      <c r="V27" s="260" t="e">
        <f>(#REF!/#REF!-1)*100</f>
        <v>#REF!</v>
      </c>
      <c r="W27" s="260" t="e">
        <f>(#REF!/#REF!-1)*100</f>
        <v>#REF!</v>
      </c>
      <c r="X27" s="260" t="e">
        <f>(#REF!/#REF!-1)*100</f>
        <v>#REF!</v>
      </c>
      <c r="Y27" s="260" t="e">
        <f>(#REF!/#REF!-1)*100</f>
        <v>#REF!</v>
      </c>
    </row>
    <row r="28" spans="1:25">
      <c r="A28" s="13"/>
      <c r="B28" s="13">
        <v>4</v>
      </c>
      <c r="C28" s="260"/>
      <c r="D28" s="260"/>
      <c r="E28" s="260"/>
      <c r="F28" s="260"/>
      <c r="G28" s="260"/>
      <c r="H28" s="260"/>
      <c r="I28" s="260"/>
      <c r="J28" s="260"/>
      <c r="K28" s="260"/>
      <c r="L28" s="260"/>
      <c r="M28" s="260"/>
      <c r="N28" s="260"/>
      <c r="O28" s="260"/>
      <c r="P28" s="260"/>
      <c r="Q28" s="260"/>
      <c r="R28" s="260"/>
      <c r="S28" s="260"/>
      <c r="T28" s="260"/>
      <c r="U28" s="260"/>
      <c r="V28" s="260"/>
      <c r="W28" s="260"/>
      <c r="X28" s="260"/>
      <c r="Y28" s="260"/>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25"/>
  <cols>
    <col min="1" max="1" width="6.3984375" style="13" customWidth="1"/>
    <col min="2" max="2" width="3.1328125" style="13" customWidth="1"/>
    <col min="3" max="25" width="8" style="13" customWidth="1"/>
    <col min="26" max="26" width="1" style="13" customWidth="1"/>
  </cols>
  <sheetData>
    <row r="1" spans="1:25">
      <c r="A1" s="13" t="s">
        <v>145</v>
      </c>
      <c r="B1" s="12" t="s">
        <v>146</v>
      </c>
    </row>
    <row r="2" spans="1:25" ht="12.75" customHeight="1">
      <c r="A2" s="261"/>
      <c r="B2" s="261"/>
      <c r="C2" s="680" t="s">
        <v>40</v>
      </c>
      <c r="D2" s="681"/>
      <c r="E2" s="681"/>
      <c r="F2" s="682"/>
      <c r="G2" s="680" t="s">
        <v>41</v>
      </c>
      <c r="H2" s="681"/>
      <c r="I2" s="681"/>
      <c r="J2" s="681"/>
      <c r="K2" s="264"/>
      <c r="L2" s="680" t="s">
        <v>42</v>
      </c>
      <c r="M2" s="681"/>
      <c r="N2" s="681"/>
      <c r="O2" s="681"/>
      <c r="P2" s="681"/>
      <c r="Q2" s="681"/>
      <c r="R2" s="681"/>
      <c r="S2" s="681"/>
      <c r="T2" s="681"/>
      <c r="U2" s="681"/>
      <c r="V2" s="682"/>
      <c r="W2" s="3"/>
      <c r="X2" s="265"/>
      <c r="Y2" s="264"/>
    </row>
    <row r="3" spans="1:25" ht="130.5">
      <c r="A3" s="553" t="s">
        <v>43</v>
      </c>
      <c r="B3" s="554" t="s">
        <v>44</v>
      </c>
      <c r="C3" s="518" t="s">
        <v>45</v>
      </c>
      <c r="D3" s="518" t="s">
        <v>46</v>
      </c>
      <c r="E3" s="518" t="s">
        <v>47</v>
      </c>
      <c r="F3" s="518" t="s">
        <v>48</v>
      </c>
      <c r="G3" s="519" t="s">
        <v>49</v>
      </c>
      <c r="H3" s="518" t="s">
        <v>50</v>
      </c>
      <c r="I3" s="519" t="s">
        <v>51</v>
      </c>
      <c r="J3" s="519" t="s">
        <v>52</v>
      </c>
      <c r="K3" s="518" t="s">
        <v>53</v>
      </c>
      <c r="L3" s="521" t="s">
        <v>54</v>
      </c>
      <c r="M3" s="521" t="s">
        <v>55</v>
      </c>
      <c r="N3" s="521" t="s">
        <v>56</v>
      </c>
      <c r="O3" s="518" t="s">
        <v>57</v>
      </c>
      <c r="P3" s="521" t="s">
        <v>58</v>
      </c>
      <c r="Q3" s="521" t="s">
        <v>59</v>
      </c>
      <c r="R3" s="521" t="s">
        <v>60</v>
      </c>
      <c r="S3" s="521" t="s">
        <v>61</v>
      </c>
      <c r="T3" s="521" t="s">
        <v>62</v>
      </c>
      <c r="U3" s="521" t="s">
        <v>63</v>
      </c>
      <c r="V3" s="521" t="s">
        <v>64</v>
      </c>
      <c r="W3" s="521" t="s">
        <v>143</v>
      </c>
      <c r="X3" s="521" t="s">
        <v>66</v>
      </c>
      <c r="Y3" s="521" t="s">
        <v>67</v>
      </c>
    </row>
    <row r="5" spans="1:25">
      <c r="A5" s="13">
        <v>2006</v>
      </c>
      <c r="B5" s="13">
        <v>1</v>
      </c>
      <c r="E5" s="262"/>
      <c r="F5" s="262"/>
      <c r="G5" s="262"/>
      <c r="H5" s="262"/>
      <c r="I5" s="262"/>
      <c r="J5" s="262"/>
      <c r="K5" s="262"/>
      <c r="L5" s="262"/>
      <c r="M5" s="262"/>
      <c r="N5" s="262"/>
      <c r="O5" s="262"/>
      <c r="P5" s="262"/>
      <c r="Q5" s="262"/>
      <c r="R5" s="262"/>
    </row>
    <row r="6" spans="1:25">
      <c r="B6" s="13">
        <v>2</v>
      </c>
      <c r="C6" s="263" t="e">
        <f>100*(#REF!/#REF!-1)</f>
        <v>#REF!</v>
      </c>
      <c r="D6" s="263" t="e">
        <f>100*(#REF!/#REF!-1)</f>
        <v>#REF!</v>
      </c>
      <c r="E6" s="263" t="e">
        <f>100*(#REF!/#REF!-1)</f>
        <v>#REF!</v>
      </c>
      <c r="F6" s="263" t="e">
        <f>100*(#REF!/#REF!-1)</f>
        <v>#REF!</v>
      </c>
      <c r="G6" s="263" t="e">
        <f>100*(#REF!/#REF!-1)</f>
        <v>#REF!</v>
      </c>
      <c r="H6" s="263" t="e">
        <f>100*(#REF!/#REF!-1)</f>
        <v>#REF!</v>
      </c>
      <c r="I6" s="263" t="e">
        <f>100*(#REF!/#REF!-1)</f>
        <v>#REF!</v>
      </c>
      <c r="J6" s="263" t="e">
        <f>100*(#REF!/#REF!-1)</f>
        <v>#REF!</v>
      </c>
      <c r="K6" s="263" t="e">
        <f>100*(#REF!/#REF!-1)</f>
        <v>#REF!</v>
      </c>
      <c r="L6" s="263" t="e">
        <f>100*(#REF!/#REF!-1)</f>
        <v>#REF!</v>
      </c>
      <c r="M6" s="263" t="e">
        <f>100*(#REF!/#REF!-1)</f>
        <v>#REF!</v>
      </c>
      <c r="N6" s="263" t="e">
        <f>100*(#REF!/#REF!-1)</f>
        <v>#REF!</v>
      </c>
      <c r="O6" s="263" t="e">
        <f>100*(#REF!/#REF!-1)</f>
        <v>#REF!</v>
      </c>
      <c r="P6" s="263" t="e">
        <f>100*(#REF!/#REF!-1)</f>
        <v>#REF!</v>
      </c>
      <c r="Q6" s="263" t="e">
        <f>100*(#REF!/#REF!-1)</f>
        <v>#REF!</v>
      </c>
      <c r="R6" s="263" t="e">
        <f>100*(#REF!/#REF!-1)</f>
        <v>#REF!</v>
      </c>
      <c r="S6" s="263" t="e">
        <f>100*(#REF!/#REF!-1)</f>
        <v>#REF!</v>
      </c>
      <c r="T6" s="263" t="e">
        <f>100*(#REF!/#REF!-1)</f>
        <v>#REF!</v>
      </c>
      <c r="U6" s="263" t="e">
        <f>100*(#REF!/#REF!-1)</f>
        <v>#REF!</v>
      </c>
      <c r="V6" s="263" t="e">
        <f>100*(#REF!/#REF!-1)</f>
        <v>#REF!</v>
      </c>
      <c r="W6" s="263" t="e">
        <f>100*(#REF!/#REF!-1)</f>
        <v>#REF!</v>
      </c>
      <c r="X6" s="263" t="e">
        <f>100*(#REF!/#REF!-1)</f>
        <v>#REF!</v>
      </c>
      <c r="Y6" s="263" t="e">
        <f>100*(#REF!/#REF!-1)</f>
        <v>#REF!</v>
      </c>
    </row>
    <row r="7" spans="1:25">
      <c r="B7" s="13">
        <v>3</v>
      </c>
      <c r="C7" s="263" t="e">
        <f>100*(#REF!/#REF!-1)</f>
        <v>#REF!</v>
      </c>
      <c r="D7" s="263" t="e">
        <f>100*(#REF!/#REF!-1)</f>
        <v>#REF!</v>
      </c>
      <c r="E7" s="263" t="e">
        <f>100*(#REF!/#REF!-1)</f>
        <v>#REF!</v>
      </c>
      <c r="F7" s="263" t="e">
        <f>100*(#REF!/#REF!-1)</f>
        <v>#REF!</v>
      </c>
      <c r="G7" s="263" t="e">
        <f>100*(#REF!/#REF!-1)</f>
        <v>#REF!</v>
      </c>
      <c r="H7" s="263" t="e">
        <f>100*(#REF!/#REF!-1)</f>
        <v>#REF!</v>
      </c>
      <c r="I7" s="263" t="e">
        <f>100*(#REF!/#REF!-1)</f>
        <v>#REF!</v>
      </c>
      <c r="J7" s="263" t="e">
        <f>100*(#REF!/#REF!-1)</f>
        <v>#REF!</v>
      </c>
      <c r="K7" s="263" t="e">
        <f>100*(#REF!/#REF!-1)</f>
        <v>#REF!</v>
      </c>
      <c r="L7" s="263" t="e">
        <f>100*(#REF!/#REF!-1)</f>
        <v>#REF!</v>
      </c>
      <c r="M7" s="263" t="e">
        <f>100*(#REF!/#REF!-1)</f>
        <v>#REF!</v>
      </c>
      <c r="N7" s="263" t="e">
        <f>100*(#REF!/#REF!-1)</f>
        <v>#REF!</v>
      </c>
      <c r="O7" s="263" t="e">
        <f>100*(#REF!/#REF!-1)</f>
        <v>#REF!</v>
      </c>
      <c r="P7" s="263" t="e">
        <f>100*(#REF!/#REF!-1)</f>
        <v>#REF!</v>
      </c>
      <c r="Q7" s="263" t="e">
        <f>100*(#REF!/#REF!-1)</f>
        <v>#REF!</v>
      </c>
      <c r="R7" s="263" t="e">
        <f>100*(#REF!/#REF!-1)</f>
        <v>#REF!</v>
      </c>
      <c r="S7" s="263" t="e">
        <f>100*(#REF!/#REF!-1)</f>
        <v>#REF!</v>
      </c>
      <c r="T7" s="263" t="e">
        <f>100*(#REF!/#REF!-1)</f>
        <v>#REF!</v>
      </c>
      <c r="U7" s="263" t="e">
        <f>100*(#REF!/#REF!-1)</f>
        <v>#REF!</v>
      </c>
      <c r="V7" s="263" t="e">
        <f>100*(#REF!/#REF!-1)</f>
        <v>#REF!</v>
      </c>
      <c r="W7" s="263" t="e">
        <f>100*(#REF!/#REF!-1)</f>
        <v>#REF!</v>
      </c>
      <c r="X7" s="263" t="e">
        <f>100*(#REF!/#REF!-1)</f>
        <v>#REF!</v>
      </c>
      <c r="Y7" s="263" t="e">
        <f>100*(#REF!/#REF!-1)</f>
        <v>#REF!</v>
      </c>
    </row>
    <row r="8" spans="1:25">
      <c r="B8" s="13">
        <v>4</v>
      </c>
      <c r="C8" s="263" t="e">
        <f>100*(#REF!/#REF!-1)</f>
        <v>#REF!</v>
      </c>
      <c r="D8" s="263" t="e">
        <f>100*(#REF!/#REF!-1)</f>
        <v>#REF!</v>
      </c>
      <c r="E8" s="263" t="e">
        <f>100*(#REF!/#REF!-1)</f>
        <v>#REF!</v>
      </c>
      <c r="F8" s="263" t="e">
        <f>100*(#REF!/#REF!-1)</f>
        <v>#REF!</v>
      </c>
      <c r="G8" s="263" t="e">
        <f>100*(#REF!/#REF!-1)</f>
        <v>#REF!</v>
      </c>
      <c r="H8" s="263" t="e">
        <f>100*(#REF!/#REF!-1)</f>
        <v>#REF!</v>
      </c>
      <c r="I8" s="263" t="e">
        <f>100*(#REF!/#REF!-1)</f>
        <v>#REF!</v>
      </c>
      <c r="J8" s="263" t="e">
        <f>100*(#REF!/#REF!-1)</f>
        <v>#REF!</v>
      </c>
      <c r="K8" s="263" t="e">
        <f>100*(#REF!/#REF!-1)</f>
        <v>#REF!</v>
      </c>
      <c r="L8" s="263" t="e">
        <f>100*(#REF!/#REF!-1)</f>
        <v>#REF!</v>
      </c>
      <c r="M8" s="263" t="e">
        <f>100*(#REF!/#REF!-1)</f>
        <v>#REF!</v>
      </c>
      <c r="N8" s="263" t="e">
        <f>100*(#REF!/#REF!-1)</f>
        <v>#REF!</v>
      </c>
      <c r="O8" s="263" t="e">
        <f>100*(#REF!/#REF!-1)</f>
        <v>#REF!</v>
      </c>
      <c r="P8" s="263" t="e">
        <f>100*(#REF!/#REF!-1)</f>
        <v>#REF!</v>
      </c>
      <c r="Q8" s="263" t="e">
        <f>100*(#REF!/#REF!-1)</f>
        <v>#REF!</v>
      </c>
      <c r="R8" s="263" t="e">
        <f>100*(#REF!/#REF!-1)</f>
        <v>#REF!</v>
      </c>
      <c r="S8" s="263" t="e">
        <f>100*(#REF!/#REF!-1)</f>
        <v>#REF!</v>
      </c>
      <c r="T8" s="263" t="e">
        <f>100*(#REF!/#REF!-1)</f>
        <v>#REF!</v>
      </c>
      <c r="U8" s="263" t="e">
        <f>100*(#REF!/#REF!-1)</f>
        <v>#REF!</v>
      </c>
      <c r="V8" s="263" t="e">
        <f>100*(#REF!/#REF!-1)</f>
        <v>#REF!</v>
      </c>
      <c r="W8" s="263" t="e">
        <f>100*(#REF!/#REF!-1)</f>
        <v>#REF!</v>
      </c>
      <c r="X8" s="263" t="e">
        <f>100*(#REF!/#REF!-1)</f>
        <v>#REF!</v>
      </c>
      <c r="Y8" s="263" t="e">
        <f>100*(#REF!/#REF!-1)</f>
        <v>#REF!</v>
      </c>
    </row>
    <row r="9" spans="1:25">
      <c r="A9" s="13">
        <v>2007</v>
      </c>
      <c r="B9" s="13">
        <v>1</v>
      </c>
      <c r="C9" s="263" t="e">
        <f>100*(#REF!/#REF!-1)</f>
        <v>#REF!</v>
      </c>
      <c r="D9" s="263" t="e">
        <f>100*(#REF!/#REF!-1)</f>
        <v>#REF!</v>
      </c>
      <c r="E9" s="263" t="e">
        <f>100*(#REF!/#REF!-1)</f>
        <v>#REF!</v>
      </c>
      <c r="F9" s="263" t="e">
        <f>100*(#REF!/#REF!-1)</f>
        <v>#REF!</v>
      </c>
      <c r="G9" s="263" t="e">
        <f>100*(#REF!/#REF!-1)</f>
        <v>#REF!</v>
      </c>
      <c r="H9" s="263" t="e">
        <f>100*(#REF!/#REF!-1)</f>
        <v>#REF!</v>
      </c>
      <c r="I9" s="263" t="e">
        <f>100*(#REF!/#REF!-1)</f>
        <v>#REF!</v>
      </c>
      <c r="J9" s="263" t="e">
        <f>100*(#REF!/#REF!-1)</f>
        <v>#REF!</v>
      </c>
      <c r="K9" s="263" t="e">
        <f>100*(#REF!/#REF!-1)</f>
        <v>#REF!</v>
      </c>
      <c r="L9" s="263" t="e">
        <f>100*(#REF!/#REF!-1)</f>
        <v>#REF!</v>
      </c>
      <c r="M9" s="263" t="e">
        <f>100*(#REF!/#REF!-1)</f>
        <v>#REF!</v>
      </c>
      <c r="N9" s="263" t="e">
        <f>100*(#REF!/#REF!-1)</f>
        <v>#REF!</v>
      </c>
      <c r="O9" s="263" t="e">
        <f>100*(#REF!/#REF!-1)</f>
        <v>#REF!</v>
      </c>
      <c r="P9" s="263" t="e">
        <f>100*(#REF!/#REF!-1)</f>
        <v>#REF!</v>
      </c>
      <c r="Q9" s="263" t="e">
        <f>100*(#REF!/#REF!-1)</f>
        <v>#REF!</v>
      </c>
      <c r="R9" s="263" t="e">
        <f>100*(#REF!/#REF!-1)</f>
        <v>#REF!</v>
      </c>
      <c r="S9" s="263" t="e">
        <f>100*(#REF!/#REF!-1)</f>
        <v>#REF!</v>
      </c>
      <c r="T9" s="263" t="e">
        <f>100*(#REF!/#REF!-1)</f>
        <v>#REF!</v>
      </c>
      <c r="U9" s="263" t="e">
        <f>100*(#REF!/#REF!-1)</f>
        <v>#REF!</v>
      </c>
      <c r="V9" s="263" t="e">
        <f>100*(#REF!/#REF!-1)</f>
        <v>#REF!</v>
      </c>
      <c r="W9" s="263" t="e">
        <f>100*(#REF!/#REF!-1)</f>
        <v>#REF!</v>
      </c>
      <c r="X9" s="263" t="e">
        <f>100*(#REF!/#REF!-1)</f>
        <v>#REF!</v>
      </c>
      <c r="Y9" s="263" t="e">
        <f>100*(#REF!/#REF!-1)</f>
        <v>#REF!</v>
      </c>
    </row>
    <row r="10" spans="1:25">
      <c r="B10" s="13">
        <v>2</v>
      </c>
      <c r="C10" s="263" t="e">
        <f>100*(#REF!/#REF!-1)</f>
        <v>#REF!</v>
      </c>
      <c r="D10" s="263" t="e">
        <f>100*(#REF!/#REF!-1)</f>
        <v>#REF!</v>
      </c>
      <c r="E10" s="263" t="e">
        <f>100*(#REF!/#REF!-1)</f>
        <v>#REF!</v>
      </c>
      <c r="F10" s="263" t="e">
        <f>100*(#REF!/#REF!-1)</f>
        <v>#REF!</v>
      </c>
      <c r="G10" s="263" t="e">
        <f>100*(#REF!/#REF!-1)</f>
        <v>#REF!</v>
      </c>
      <c r="H10" s="263" t="e">
        <f>100*(#REF!/#REF!-1)</f>
        <v>#REF!</v>
      </c>
      <c r="I10" s="263" t="e">
        <f>100*(#REF!/#REF!-1)</f>
        <v>#REF!</v>
      </c>
      <c r="J10" s="263" t="e">
        <f>100*(#REF!/#REF!-1)</f>
        <v>#REF!</v>
      </c>
      <c r="K10" s="263" t="e">
        <f>100*(#REF!/#REF!-1)</f>
        <v>#REF!</v>
      </c>
      <c r="L10" s="263" t="e">
        <f>100*(#REF!/#REF!-1)</f>
        <v>#REF!</v>
      </c>
      <c r="M10" s="263" t="e">
        <f>100*(#REF!/#REF!-1)</f>
        <v>#REF!</v>
      </c>
      <c r="N10" s="263" t="e">
        <f>100*(#REF!/#REF!-1)</f>
        <v>#REF!</v>
      </c>
      <c r="O10" s="263" t="e">
        <f>100*(#REF!/#REF!-1)</f>
        <v>#REF!</v>
      </c>
      <c r="P10" s="263" t="e">
        <f>100*(#REF!/#REF!-1)</f>
        <v>#REF!</v>
      </c>
      <c r="Q10" s="263" t="e">
        <f>100*(#REF!/#REF!-1)</f>
        <v>#REF!</v>
      </c>
      <c r="R10" s="263" t="e">
        <f>100*(#REF!/#REF!-1)</f>
        <v>#REF!</v>
      </c>
      <c r="S10" s="263" t="e">
        <f>100*(#REF!/#REF!-1)</f>
        <v>#REF!</v>
      </c>
      <c r="T10" s="263" t="e">
        <f>100*(#REF!/#REF!-1)</f>
        <v>#REF!</v>
      </c>
      <c r="U10" s="263" t="e">
        <f>100*(#REF!/#REF!-1)</f>
        <v>#REF!</v>
      </c>
      <c r="V10" s="263" t="e">
        <f>100*(#REF!/#REF!-1)</f>
        <v>#REF!</v>
      </c>
      <c r="W10" s="263" t="e">
        <f>100*(#REF!/#REF!-1)</f>
        <v>#REF!</v>
      </c>
      <c r="X10" s="263" t="e">
        <f>100*(#REF!/#REF!-1)</f>
        <v>#REF!</v>
      </c>
      <c r="Y10" s="263" t="e">
        <f>100*(#REF!/#REF!-1)</f>
        <v>#REF!</v>
      </c>
    </row>
    <row r="11" spans="1:25">
      <c r="B11" s="13">
        <v>3</v>
      </c>
      <c r="C11" s="263" t="e">
        <f>100*(#REF!/#REF!-1)</f>
        <v>#REF!</v>
      </c>
      <c r="D11" s="263" t="e">
        <f>100*(#REF!/#REF!-1)</f>
        <v>#REF!</v>
      </c>
      <c r="E11" s="263" t="e">
        <f>100*(#REF!/#REF!-1)</f>
        <v>#REF!</v>
      </c>
      <c r="F11" s="263" t="e">
        <f>100*(#REF!/#REF!-1)</f>
        <v>#REF!</v>
      </c>
      <c r="G11" s="263" t="e">
        <f>100*(#REF!/#REF!-1)</f>
        <v>#REF!</v>
      </c>
      <c r="H11" s="263" t="e">
        <f>100*(#REF!/#REF!-1)</f>
        <v>#REF!</v>
      </c>
      <c r="I11" s="263" t="e">
        <f>100*(#REF!/#REF!-1)</f>
        <v>#REF!</v>
      </c>
      <c r="J11" s="263" t="e">
        <f>100*(#REF!/#REF!-1)</f>
        <v>#REF!</v>
      </c>
      <c r="K11" s="263" t="e">
        <f>100*(#REF!/#REF!-1)</f>
        <v>#REF!</v>
      </c>
      <c r="L11" s="263" t="e">
        <f>100*(#REF!/#REF!-1)</f>
        <v>#REF!</v>
      </c>
      <c r="M11" s="263" t="e">
        <f>100*(#REF!/#REF!-1)</f>
        <v>#REF!</v>
      </c>
      <c r="N11" s="263" t="e">
        <f>100*(#REF!/#REF!-1)</f>
        <v>#REF!</v>
      </c>
      <c r="O11" s="263" t="e">
        <f>100*(#REF!/#REF!-1)</f>
        <v>#REF!</v>
      </c>
      <c r="P11" s="263" t="e">
        <f>100*(#REF!/#REF!-1)</f>
        <v>#REF!</v>
      </c>
      <c r="Q11" s="263" t="e">
        <f>100*(#REF!/#REF!-1)</f>
        <v>#REF!</v>
      </c>
      <c r="R11" s="263" t="e">
        <f>100*(#REF!/#REF!-1)</f>
        <v>#REF!</v>
      </c>
      <c r="S11" s="263" t="e">
        <f>100*(#REF!/#REF!-1)</f>
        <v>#REF!</v>
      </c>
      <c r="T11" s="263" t="e">
        <f>100*(#REF!/#REF!-1)</f>
        <v>#REF!</v>
      </c>
      <c r="U11" s="263" t="e">
        <f>100*(#REF!/#REF!-1)</f>
        <v>#REF!</v>
      </c>
      <c r="V11" s="263" t="e">
        <f>100*(#REF!/#REF!-1)</f>
        <v>#REF!</v>
      </c>
      <c r="W11" s="263" t="e">
        <f>100*(#REF!/#REF!-1)</f>
        <v>#REF!</v>
      </c>
      <c r="X11" s="263" t="e">
        <f>100*(#REF!/#REF!-1)</f>
        <v>#REF!</v>
      </c>
      <c r="Y11" s="263" t="e">
        <f>100*(#REF!/#REF!-1)</f>
        <v>#REF!</v>
      </c>
    </row>
    <row r="12" spans="1:25">
      <c r="B12" s="13">
        <v>4</v>
      </c>
      <c r="C12" s="263" t="e">
        <f>100*(#REF!/#REF!-1)</f>
        <v>#REF!</v>
      </c>
      <c r="D12" s="263" t="e">
        <f>100*(#REF!/#REF!-1)</f>
        <v>#REF!</v>
      </c>
      <c r="E12" s="263" t="e">
        <f>100*(#REF!/#REF!-1)</f>
        <v>#REF!</v>
      </c>
      <c r="F12" s="263" t="e">
        <f>100*(#REF!/#REF!-1)</f>
        <v>#REF!</v>
      </c>
      <c r="G12" s="263" t="e">
        <f>100*(#REF!/#REF!-1)</f>
        <v>#REF!</v>
      </c>
      <c r="H12" s="263" t="e">
        <f>100*(#REF!/#REF!-1)</f>
        <v>#REF!</v>
      </c>
      <c r="I12" s="263" t="e">
        <f>100*(#REF!/#REF!-1)</f>
        <v>#REF!</v>
      </c>
      <c r="J12" s="263" t="e">
        <f>100*(#REF!/#REF!-1)</f>
        <v>#REF!</v>
      </c>
      <c r="K12" s="263" t="e">
        <f>100*(#REF!/#REF!-1)</f>
        <v>#REF!</v>
      </c>
      <c r="L12" s="263" t="e">
        <f>100*(#REF!/#REF!-1)</f>
        <v>#REF!</v>
      </c>
      <c r="M12" s="263" t="e">
        <f>100*(#REF!/#REF!-1)</f>
        <v>#REF!</v>
      </c>
      <c r="N12" s="263" t="e">
        <f>100*(#REF!/#REF!-1)</f>
        <v>#REF!</v>
      </c>
      <c r="O12" s="263" t="e">
        <f>100*(#REF!/#REF!-1)</f>
        <v>#REF!</v>
      </c>
      <c r="P12" s="263" t="e">
        <f>100*(#REF!/#REF!-1)</f>
        <v>#REF!</v>
      </c>
      <c r="Q12" s="263" t="e">
        <f>100*(#REF!/#REF!-1)</f>
        <v>#REF!</v>
      </c>
      <c r="R12" s="263" t="e">
        <f>100*(#REF!/#REF!-1)</f>
        <v>#REF!</v>
      </c>
      <c r="S12" s="263" t="e">
        <f>100*(#REF!/#REF!-1)</f>
        <v>#REF!</v>
      </c>
      <c r="T12" s="263" t="e">
        <f>100*(#REF!/#REF!-1)</f>
        <v>#REF!</v>
      </c>
      <c r="U12" s="263" t="e">
        <f>100*(#REF!/#REF!-1)</f>
        <v>#REF!</v>
      </c>
      <c r="V12" s="263" t="e">
        <f>100*(#REF!/#REF!-1)</f>
        <v>#REF!</v>
      </c>
      <c r="W12" s="263" t="e">
        <f>100*(#REF!/#REF!-1)</f>
        <v>#REF!</v>
      </c>
      <c r="X12" s="263" t="e">
        <f>100*(#REF!/#REF!-1)</f>
        <v>#REF!</v>
      </c>
      <c r="Y12" s="263" t="e">
        <f>100*(#REF!/#REF!-1)</f>
        <v>#REF!</v>
      </c>
    </row>
    <row r="13" spans="1:25">
      <c r="A13" s="13">
        <v>2008</v>
      </c>
      <c r="B13" s="13">
        <v>1</v>
      </c>
      <c r="C13" s="263" t="e">
        <f>100*(#REF!/#REF!-1)</f>
        <v>#REF!</v>
      </c>
      <c r="D13" s="263" t="e">
        <f>100*(#REF!/#REF!-1)</f>
        <v>#REF!</v>
      </c>
      <c r="E13" s="263" t="e">
        <f>100*(#REF!/#REF!-1)</f>
        <v>#REF!</v>
      </c>
      <c r="F13" s="263" t="e">
        <f>100*(#REF!/#REF!-1)</f>
        <v>#REF!</v>
      </c>
      <c r="G13" s="263" t="e">
        <f>100*(#REF!/#REF!-1)</f>
        <v>#REF!</v>
      </c>
      <c r="H13" s="263" t="e">
        <f>100*(#REF!/#REF!-1)</f>
        <v>#REF!</v>
      </c>
      <c r="I13" s="263" t="e">
        <f>100*(#REF!/#REF!-1)</f>
        <v>#REF!</v>
      </c>
      <c r="J13" s="263" t="e">
        <f>100*(#REF!/#REF!-1)</f>
        <v>#REF!</v>
      </c>
      <c r="K13" s="263" t="e">
        <f>100*(#REF!/#REF!-1)</f>
        <v>#REF!</v>
      </c>
      <c r="L13" s="263" t="e">
        <f>100*(#REF!/#REF!-1)</f>
        <v>#REF!</v>
      </c>
      <c r="M13" s="263" t="e">
        <f>100*(#REF!/#REF!-1)</f>
        <v>#REF!</v>
      </c>
      <c r="N13" s="263" t="e">
        <f>100*(#REF!/#REF!-1)</f>
        <v>#REF!</v>
      </c>
      <c r="O13" s="263" t="e">
        <f>100*(#REF!/#REF!-1)</f>
        <v>#REF!</v>
      </c>
      <c r="P13" s="263" t="e">
        <f>100*(#REF!/#REF!-1)</f>
        <v>#REF!</v>
      </c>
      <c r="Q13" s="263" t="e">
        <f>100*(#REF!/#REF!-1)</f>
        <v>#REF!</v>
      </c>
      <c r="R13" s="263" t="e">
        <f>100*(#REF!/#REF!-1)</f>
        <v>#REF!</v>
      </c>
      <c r="S13" s="263" t="e">
        <f>100*(#REF!/#REF!-1)</f>
        <v>#REF!</v>
      </c>
      <c r="T13" s="263" t="e">
        <f>100*(#REF!/#REF!-1)</f>
        <v>#REF!</v>
      </c>
      <c r="U13" s="263" t="e">
        <f>100*(#REF!/#REF!-1)</f>
        <v>#REF!</v>
      </c>
      <c r="V13" s="263" t="e">
        <f>100*(#REF!/#REF!-1)</f>
        <v>#REF!</v>
      </c>
      <c r="W13" s="263" t="e">
        <f>100*(#REF!/#REF!-1)</f>
        <v>#REF!</v>
      </c>
      <c r="X13" s="263" t="e">
        <f>100*(#REF!/#REF!-1)</f>
        <v>#REF!</v>
      </c>
      <c r="Y13" s="263" t="e">
        <f>100*(#REF!/#REF!-1)</f>
        <v>#REF!</v>
      </c>
    </row>
    <row r="14" spans="1:25">
      <c r="B14" s="13">
        <v>2</v>
      </c>
      <c r="C14" s="263" t="e">
        <f>100*(#REF!/#REF!-1)</f>
        <v>#REF!</v>
      </c>
      <c r="D14" s="263" t="e">
        <f>100*(#REF!/#REF!-1)</f>
        <v>#REF!</v>
      </c>
      <c r="E14" s="263" t="e">
        <f>100*(#REF!/#REF!-1)</f>
        <v>#REF!</v>
      </c>
      <c r="F14" s="263" t="e">
        <f>100*(#REF!/#REF!-1)</f>
        <v>#REF!</v>
      </c>
      <c r="G14" s="263" t="e">
        <f>100*(#REF!/#REF!-1)</f>
        <v>#REF!</v>
      </c>
      <c r="H14" s="263" t="e">
        <f>100*(#REF!/#REF!-1)</f>
        <v>#REF!</v>
      </c>
      <c r="I14" s="263" t="e">
        <f>100*(#REF!/#REF!-1)</f>
        <v>#REF!</v>
      </c>
      <c r="J14" s="263" t="e">
        <f>100*(#REF!/#REF!-1)</f>
        <v>#REF!</v>
      </c>
      <c r="K14" s="263" t="e">
        <f>100*(#REF!/#REF!-1)</f>
        <v>#REF!</v>
      </c>
      <c r="L14" s="263" t="e">
        <f>100*(#REF!/#REF!-1)</f>
        <v>#REF!</v>
      </c>
      <c r="M14" s="263" t="e">
        <f>100*(#REF!/#REF!-1)</f>
        <v>#REF!</v>
      </c>
      <c r="N14" s="263" t="e">
        <f>100*(#REF!/#REF!-1)</f>
        <v>#REF!</v>
      </c>
      <c r="O14" s="263" t="e">
        <f>100*(#REF!/#REF!-1)</f>
        <v>#REF!</v>
      </c>
      <c r="P14" s="263" t="e">
        <f>100*(#REF!/#REF!-1)</f>
        <v>#REF!</v>
      </c>
      <c r="Q14" s="263" t="e">
        <f>100*(#REF!/#REF!-1)</f>
        <v>#REF!</v>
      </c>
      <c r="R14" s="263" t="e">
        <f>100*(#REF!/#REF!-1)</f>
        <v>#REF!</v>
      </c>
      <c r="S14" s="263" t="e">
        <f>100*(#REF!/#REF!-1)</f>
        <v>#REF!</v>
      </c>
      <c r="T14" s="263" t="e">
        <f>100*(#REF!/#REF!-1)</f>
        <v>#REF!</v>
      </c>
      <c r="U14" s="263" t="e">
        <f>100*(#REF!/#REF!-1)</f>
        <v>#REF!</v>
      </c>
      <c r="V14" s="263" t="e">
        <f>100*(#REF!/#REF!-1)</f>
        <v>#REF!</v>
      </c>
      <c r="W14" s="263" t="e">
        <f>100*(#REF!/#REF!-1)</f>
        <v>#REF!</v>
      </c>
      <c r="X14" s="263" t="e">
        <f>100*(#REF!/#REF!-1)</f>
        <v>#REF!</v>
      </c>
      <c r="Y14" s="263" t="e">
        <f>100*(#REF!/#REF!-1)</f>
        <v>#REF!</v>
      </c>
    </row>
    <row r="15" spans="1:25">
      <c r="B15" s="13">
        <v>3</v>
      </c>
      <c r="C15" s="263" t="e">
        <f>100*(#REF!/#REF!-1)</f>
        <v>#REF!</v>
      </c>
      <c r="D15" s="263" t="e">
        <f>100*(#REF!/#REF!-1)</f>
        <v>#REF!</v>
      </c>
      <c r="E15" s="263" t="e">
        <f>100*(#REF!/#REF!-1)</f>
        <v>#REF!</v>
      </c>
      <c r="F15" s="263" t="e">
        <f>100*(#REF!/#REF!-1)</f>
        <v>#REF!</v>
      </c>
      <c r="G15" s="263" t="e">
        <f>100*(#REF!/#REF!-1)</f>
        <v>#REF!</v>
      </c>
      <c r="H15" s="263" t="e">
        <f>100*(#REF!/#REF!-1)</f>
        <v>#REF!</v>
      </c>
      <c r="I15" s="263" t="e">
        <f>100*(#REF!/#REF!-1)</f>
        <v>#REF!</v>
      </c>
      <c r="J15" s="263" t="e">
        <f>100*(#REF!/#REF!-1)</f>
        <v>#REF!</v>
      </c>
      <c r="K15" s="263" t="e">
        <f>100*(#REF!/#REF!-1)</f>
        <v>#REF!</v>
      </c>
      <c r="L15" s="263" t="e">
        <f>100*(#REF!/#REF!-1)</f>
        <v>#REF!</v>
      </c>
      <c r="M15" s="263" t="e">
        <f>100*(#REF!/#REF!-1)</f>
        <v>#REF!</v>
      </c>
      <c r="N15" s="263" t="e">
        <f>100*(#REF!/#REF!-1)</f>
        <v>#REF!</v>
      </c>
      <c r="O15" s="263" t="e">
        <f>100*(#REF!/#REF!-1)</f>
        <v>#REF!</v>
      </c>
      <c r="P15" s="263" t="e">
        <f>100*(#REF!/#REF!-1)</f>
        <v>#REF!</v>
      </c>
      <c r="Q15" s="263" t="e">
        <f>100*(#REF!/#REF!-1)</f>
        <v>#REF!</v>
      </c>
      <c r="R15" s="263" t="e">
        <f>100*(#REF!/#REF!-1)</f>
        <v>#REF!</v>
      </c>
      <c r="S15" s="263" t="e">
        <f>100*(#REF!/#REF!-1)</f>
        <v>#REF!</v>
      </c>
      <c r="T15" s="263" t="e">
        <f>100*(#REF!/#REF!-1)</f>
        <v>#REF!</v>
      </c>
      <c r="U15" s="263" t="e">
        <f>100*(#REF!/#REF!-1)</f>
        <v>#REF!</v>
      </c>
      <c r="V15" s="263" t="e">
        <f>100*(#REF!/#REF!-1)</f>
        <v>#REF!</v>
      </c>
      <c r="W15" s="263" t="e">
        <f>100*(#REF!/#REF!-1)</f>
        <v>#REF!</v>
      </c>
      <c r="X15" s="263" t="e">
        <f>100*(#REF!/#REF!-1)</f>
        <v>#REF!</v>
      </c>
      <c r="Y15" s="263" t="e">
        <f>100*(#REF!/#REF!-1)</f>
        <v>#REF!</v>
      </c>
    </row>
    <row r="16" spans="1:25">
      <c r="B16" s="13">
        <v>4</v>
      </c>
      <c r="C16" s="263" t="e">
        <f>100*(#REF!/#REF!-1)</f>
        <v>#REF!</v>
      </c>
      <c r="D16" s="263" t="e">
        <f>100*(#REF!/#REF!-1)</f>
        <v>#REF!</v>
      </c>
      <c r="E16" s="263" t="e">
        <f>100*(#REF!/#REF!-1)</f>
        <v>#REF!</v>
      </c>
      <c r="F16" s="263" t="e">
        <f>100*(#REF!/#REF!-1)</f>
        <v>#REF!</v>
      </c>
      <c r="G16" s="263" t="e">
        <f>100*(#REF!/#REF!-1)</f>
        <v>#REF!</v>
      </c>
      <c r="H16" s="263" t="e">
        <f>100*(#REF!/#REF!-1)</f>
        <v>#REF!</v>
      </c>
      <c r="I16" s="263" t="e">
        <f>100*(#REF!/#REF!-1)</f>
        <v>#REF!</v>
      </c>
      <c r="J16" s="263" t="e">
        <f>100*(#REF!/#REF!-1)</f>
        <v>#REF!</v>
      </c>
      <c r="K16" s="263" t="e">
        <f>100*(#REF!/#REF!-1)</f>
        <v>#REF!</v>
      </c>
      <c r="L16" s="263" t="e">
        <f>100*(#REF!/#REF!-1)</f>
        <v>#REF!</v>
      </c>
      <c r="M16" s="263" t="e">
        <f>100*(#REF!/#REF!-1)</f>
        <v>#REF!</v>
      </c>
      <c r="N16" s="263" t="e">
        <f>100*(#REF!/#REF!-1)</f>
        <v>#REF!</v>
      </c>
      <c r="O16" s="263" t="e">
        <f>100*(#REF!/#REF!-1)</f>
        <v>#REF!</v>
      </c>
      <c r="P16" s="263" t="e">
        <f>100*(#REF!/#REF!-1)</f>
        <v>#REF!</v>
      </c>
      <c r="Q16" s="263" t="e">
        <f>100*(#REF!/#REF!-1)</f>
        <v>#REF!</v>
      </c>
      <c r="R16" s="263" t="e">
        <f>100*(#REF!/#REF!-1)</f>
        <v>#REF!</v>
      </c>
      <c r="S16" s="263" t="e">
        <f>100*(#REF!/#REF!-1)</f>
        <v>#REF!</v>
      </c>
      <c r="T16" s="263" t="e">
        <f>100*(#REF!/#REF!-1)</f>
        <v>#REF!</v>
      </c>
      <c r="U16" s="263" t="e">
        <f>100*(#REF!/#REF!-1)</f>
        <v>#REF!</v>
      </c>
      <c r="V16" s="263" t="e">
        <f>100*(#REF!/#REF!-1)</f>
        <v>#REF!</v>
      </c>
      <c r="W16" s="263" t="e">
        <f>100*(#REF!/#REF!-1)</f>
        <v>#REF!</v>
      </c>
      <c r="X16" s="263" t="e">
        <f>100*(#REF!/#REF!-1)</f>
        <v>#REF!</v>
      </c>
      <c r="Y16" s="263" t="e">
        <f>100*(#REF!/#REF!-1)</f>
        <v>#REF!</v>
      </c>
    </row>
    <row r="17" spans="1:25">
      <c r="A17" s="13">
        <v>2009</v>
      </c>
      <c r="B17" s="13">
        <v>1</v>
      </c>
      <c r="C17" s="263" t="e">
        <f>100*(#REF!/#REF!-1)</f>
        <v>#REF!</v>
      </c>
      <c r="D17" s="263" t="e">
        <f>100*(#REF!/#REF!-1)</f>
        <v>#REF!</v>
      </c>
      <c r="E17" s="263" t="e">
        <f>100*(#REF!/#REF!-1)</f>
        <v>#REF!</v>
      </c>
      <c r="F17" s="263" t="e">
        <f>100*(#REF!/#REF!-1)</f>
        <v>#REF!</v>
      </c>
      <c r="G17" s="263" t="e">
        <f>100*(#REF!/#REF!-1)</f>
        <v>#REF!</v>
      </c>
      <c r="H17" s="263" t="e">
        <f>100*(#REF!/#REF!-1)</f>
        <v>#REF!</v>
      </c>
      <c r="I17" s="263" t="e">
        <f>100*(#REF!/#REF!-1)</f>
        <v>#REF!</v>
      </c>
      <c r="J17" s="263" t="e">
        <f>100*(#REF!/#REF!-1)</f>
        <v>#REF!</v>
      </c>
      <c r="K17" s="263" t="e">
        <f>100*(#REF!/#REF!-1)</f>
        <v>#REF!</v>
      </c>
      <c r="L17" s="263" t="e">
        <f>100*(#REF!/#REF!-1)</f>
        <v>#REF!</v>
      </c>
      <c r="M17" s="263" t="e">
        <f>100*(#REF!/#REF!-1)</f>
        <v>#REF!</v>
      </c>
      <c r="N17" s="263" t="e">
        <f>100*(#REF!/#REF!-1)</f>
        <v>#REF!</v>
      </c>
      <c r="O17" s="263" t="e">
        <f>100*(#REF!/#REF!-1)</f>
        <v>#REF!</v>
      </c>
      <c r="P17" s="263" t="e">
        <f>100*(#REF!/#REF!-1)</f>
        <v>#REF!</v>
      </c>
      <c r="Q17" s="263" t="e">
        <f>100*(#REF!/#REF!-1)</f>
        <v>#REF!</v>
      </c>
      <c r="R17" s="263" t="e">
        <f>100*(#REF!/#REF!-1)</f>
        <v>#REF!</v>
      </c>
      <c r="S17" s="263" t="e">
        <f>100*(#REF!/#REF!-1)</f>
        <v>#REF!</v>
      </c>
      <c r="T17" s="263" t="e">
        <f>100*(#REF!/#REF!-1)</f>
        <v>#REF!</v>
      </c>
      <c r="U17" s="263" t="e">
        <f>100*(#REF!/#REF!-1)</f>
        <v>#REF!</v>
      </c>
      <c r="V17" s="263" t="e">
        <f>100*(#REF!/#REF!-1)</f>
        <v>#REF!</v>
      </c>
      <c r="W17" s="263" t="e">
        <f>100*(#REF!/#REF!-1)</f>
        <v>#REF!</v>
      </c>
      <c r="X17" s="263" t="e">
        <f>100*(#REF!/#REF!-1)</f>
        <v>#REF!</v>
      </c>
      <c r="Y17" s="263" t="e">
        <f>100*(#REF!/#REF!-1)</f>
        <v>#REF!</v>
      </c>
    </row>
    <row r="18" spans="1:25">
      <c r="B18" s="13">
        <v>2</v>
      </c>
      <c r="C18" s="263" t="e">
        <f>100*(#REF!/#REF!-1)</f>
        <v>#REF!</v>
      </c>
      <c r="D18" s="263" t="e">
        <f>100*(#REF!/#REF!-1)</f>
        <v>#REF!</v>
      </c>
      <c r="E18" s="263" t="e">
        <f>100*(#REF!/#REF!-1)</f>
        <v>#REF!</v>
      </c>
      <c r="F18" s="263" t="e">
        <f>100*(#REF!/#REF!-1)</f>
        <v>#REF!</v>
      </c>
      <c r="G18" s="263" t="e">
        <f>100*(#REF!/#REF!-1)</f>
        <v>#REF!</v>
      </c>
      <c r="H18" s="263" t="e">
        <f>100*(#REF!/#REF!-1)</f>
        <v>#REF!</v>
      </c>
      <c r="I18" s="263" t="e">
        <f>100*(#REF!/#REF!-1)</f>
        <v>#REF!</v>
      </c>
      <c r="J18" s="263" t="e">
        <f>100*(#REF!/#REF!-1)</f>
        <v>#REF!</v>
      </c>
      <c r="K18" s="263" t="e">
        <f>100*(#REF!/#REF!-1)</f>
        <v>#REF!</v>
      </c>
      <c r="L18" s="263" t="e">
        <f>100*(#REF!/#REF!-1)</f>
        <v>#REF!</v>
      </c>
      <c r="M18" s="263" t="e">
        <f>100*(#REF!/#REF!-1)</f>
        <v>#REF!</v>
      </c>
      <c r="N18" s="263" t="e">
        <f>100*(#REF!/#REF!-1)</f>
        <v>#REF!</v>
      </c>
      <c r="O18" s="263" t="e">
        <f>100*(#REF!/#REF!-1)</f>
        <v>#REF!</v>
      </c>
      <c r="P18" s="263" t="e">
        <f>100*(#REF!/#REF!-1)</f>
        <v>#REF!</v>
      </c>
      <c r="Q18" s="263" t="e">
        <f>100*(#REF!/#REF!-1)</f>
        <v>#REF!</v>
      </c>
      <c r="R18" s="263" t="e">
        <f>100*(#REF!/#REF!-1)</f>
        <v>#REF!</v>
      </c>
      <c r="S18" s="263" t="e">
        <f>100*(#REF!/#REF!-1)</f>
        <v>#REF!</v>
      </c>
      <c r="T18" s="263" t="e">
        <f>100*(#REF!/#REF!-1)</f>
        <v>#REF!</v>
      </c>
      <c r="U18" s="263" t="e">
        <f>100*(#REF!/#REF!-1)</f>
        <v>#REF!</v>
      </c>
      <c r="V18" s="263" t="e">
        <f>100*(#REF!/#REF!-1)</f>
        <v>#REF!</v>
      </c>
      <c r="W18" s="263" t="e">
        <f>100*(#REF!/#REF!-1)</f>
        <v>#REF!</v>
      </c>
      <c r="X18" s="263" t="e">
        <f>100*(#REF!/#REF!-1)</f>
        <v>#REF!</v>
      </c>
      <c r="Y18" s="263" t="e">
        <f>100*(#REF!/#REF!-1)</f>
        <v>#REF!</v>
      </c>
    </row>
    <row r="19" spans="1:25">
      <c r="B19" s="13">
        <v>3</v>
      </c>
      <c r="C19" s="263" t="e">
        <f>100*(#REF!/#REF!-1)</f>
        <v>#REF!</v>
      </c>
      <c r="D19" s="263" t="e">
        <f>100*(#REF!/#REF!-1)</f>
        <v>#REF!</v>
      </c>
      <c r="E19" s="263" t="e">
        <f>100*(#REF!/#REF!-1)</f>
        <v>#REF!</v>
      </c>
      <c r="F19" s="263" t="e">
        <f>100*(#REF!/#REF!-1)</f>
        <v>#REF!</v>
      </c>
      <c r="G19" s="263" t="e">
        <f>100*(#REF!/#REF!-1)</f>
        <v>#REF!</v>
      </c>
      <c r="H19" s="263" t="e">
        <f>100*(#REF!/#REF!-1)</f>
        <v>#REF!</v>
      </c>
      <c r="I19" s="263" t="e">
        <f>100*(#REF!/#REF!-1)</f>
        <v>#REF!</v>
      </c>
      <c r="J19" s="263" t="e">
        <f>100*(#REF!/#REF!-1)</f>
        <v>#REF!</v>
      </c>
      <c r="K19" s="263" t="e">
        <f>100*(#REF!/#REF!-1)</f>
        <v>#REF!</v>
      </c>
      <c r="L19" s="263" t="e">
        <f>100*(#REF!/#REF!-1)</f>
        <v>#REF!</v>
      </c>
      <c r="M19" s="263" t="e">
        <f>100*(#REF!/#REF!-1)</f>
        <v>#REF!</v>
      </c>
      <c r="N19" s="263" t="e">
        <f>100*(#REF!/#REF!-1)</f>
        <v>#REF!</v>
      </c>
      <c r="O19" s="263" t="e">
        <f>100*(#REF!/#REF!-1)</f>
        <v>#REF!</v>
      </c>
      <c r="P19" s="263" t="e">
        <f>100*(#REF!/#REF!-1)</f>
        <v>#REF!</v>
      </c>
      <c r="Q19" s="263" t="e">
        <f>100*(#REF!/#REF!-1)</f>
        <v>#REF!</v>
      </c>
      <c r="R19" s="263" t="e">
        <f>100*(#REF!/#REF!-1)</f>
        <v>#REF!</v>
      </c>
      <c r="S19" s="263" t="e">
        <f>100*(#REF!/#REF!-1)</f>
        <v>#REF!</v>
      </c>
      <c r="T19" s="263" t="e">
        <f>100*(#REF!/#REF!-1)</f>
        <v>#REF!</v>
      </c>
      <c r="U19" s="263" t="e">
        <f>100*(#REF!/#REF!-1)</f>
        <v>#REF!</v>
      </c>
      <c r="V19" s="263" t="e">
        <f>100*(#REF!/#REF!-1)</f>
        <v>#REF!</v>
      </c>
      <c r="W19" s="263" t="e">
        <f>100*(#REF!/#REF!-1)</f>
        <v>#REF!</v>
      </c>
      <c r="X19" s="263" t="e">
        <f>100*(#REF!/#REF!-1)</f>
        <v>#REF!</v>
      </c>
      <c r="Y19" s="263" t="e">
        <f>100*(#REF!/#REF!-1)</f>
        <v>#REF!</v>
      </c>
    </row>
    <row r="20" spans="1:25">
      <c r="B20" s="13">
        <v>4</v>
      </c>
      <c r="C20" s="263" t="e">
        <f>100*(#REF!/#REF!-1)</f>
        <v>#REF!</v>
      </c>
      <c r="D20" s="263" t="e">
        <f>100*(#REF!/#REF!-1)</f>
        <v>#REF!</v>
      </c>
      <c r="E20" s="263" t="e">
        <f>100*(#REF!/#REF!-1)</f>
        <v>#REF!</v>
      </c>
      <c r="F20" s="263" t="e">
        <f>100*(#REF!/#REF!-1)</f>
        <v>#REF!</v>
      </c>
      <c r="G20" s="263" t="e">
        <f>100*(#REF!/#REF!-1)</f>
        <v>#REF!</v>
      </c>
      <c r="H20" s="263" t="e">
        <f>100*(#REF!/#REF!-1)</f>
        <v>#REF!</v>
      </c>
      <c r="I20" s="263" t="e">
        <f>100*(#REF!/#REF!-1)</f>
        <v>#REF!</v>
      </c>
      <c r="J20" s="263" t="e">
        <f>100*(#REF!/#REF!-1)</f>
        <v>#REF!</v>
      </c>
      <c r="K20" s="263" t="e">
        <f>100*(#REF!/#REF!-1)</f>
        <v>#REF!</v>
      </c>
      <c r="L20" s="263" t="e">
        <f>100*(#REF!/#REF!-1)</f>
        <v>#REF!</v>
      </c>
      <c r="M20" s="263" t="e">
        <f>100*(#REF!/#REF!-1)</f>
        <v>#REF!</v>
      </c>
      <c r="N20" s="263" t="e">
        <f>100*(#REF!/#REF!-1)</f>
        <v>#REF!</v>
      </c>
      <c r="O20" s="263" t="e">
        <f>100*(#REF!/#REF!-1)</f>
        <v>#REF!</v>
      </c>
      <c r="P20" s="263" t="e">
        <f>100*(#REF!/#REF!-1)</f>
        <v>#REF!</v>
      </c>
      <c r="Q20" s="263" t="e">
        <f>100*(#REF!/#REF!-1)</f>
        <v>#REF!</v>
      </c>
      <c r="R20" s="263" t="e">
        <f>100*(#REF!/#REF!-1)</f>
        <v>#REF!</v>
      </c>
      <c r="S20" s="263" t="e">
        <f>100*(#REF!/#REF!-1)</f>
        <v>#REF!</v>
      </c>
      <c r="T20" s="263" t="e">
        <f>100*(#REF!/#REF!-1)</f>
        <v>#REF!</v>
      </c>
      <c r="U20" s="263" t="e">
        <f>100*(#REF!/#REF!-1)</f>
        <v>#REF!</v>
      </c>
      <c r="V20" s="263" t="e">
        <f>100*(#REF!/#REF!-1)</f>
        <v>#REF!</v>
      </c>
      <c r="W20" s="263" t="e">
        <f>100*(#REF!/#REF!-1)</f>
        <v>#REF!</v>
      </c>
      <c r="X20" s="263" t="e">
        <f>100*(#REF!/#REF!-1)</f>
        <v>#REF!</v>
      </c>
      <c r="Y20" s="263" t="e">
        <f>100*(#REF!/#REF!-1)</f>
        <v>#REF!</v>
      </c>
    </row>
    <row r="21" spans="1:25">
      <c r="A21" s="13">
        <v>2010</v>
      </c>
      <c r="B21" s="13">
        <v>1</v>
      </c>
      <c r="C21" s="263" t="e">
        <f>100*(#REF!/#REF!-1)</f>
        <v>#REF!</v>
      </c>
      <c r="D21" s="263" t="e">
        <f>100*(#REF!/#REF!-1)</f>
        <v>#REF!</v>
      </c>
      <c r="E21" s="263" t="e">
        <f>100*(#REF!/#REF!-1)</f>
        <v>#REF!</v>
      </c>
      <c r="F21" s="263" t="e">
        <f>100*(#REF!/#REF!-1)</f>
        <v>#REF!</v>
      </c>
      <c r="G21" s="263" t="e">
        <f>100*(#REF!/#REF!-1)</f>
        <v>#REF!</v>
      </c>
      <c r="H21" s="263" t="e">
        <f>100*(#REF!/#REF!-1)</f>
        <v>#REF!</v>
      </c>
      <c r="I21" s="263" t="e">
        <f>100*(#REF!/#REF!-1)</f>
        <v>#REF!</v>
      </c>
      <c r="J21" s="263" t="e">
        <f>100*(#REF!/#REF!-1)</f>
        <v>#REF!</v>
      </c>
      <c r="K21" s="263" t="e">
        <f>100*(#REF!/#REF!-1)</f>
        <v>#REF!</v>
      </c>
      <c r="L21" s="263" t="e">
        <f>100*(#REF!/#REF!-1)</f>
        <v>#REF!</v>
      </c>
      <c r="M21" s="263" t="e">
        <f>100*(#REF!/#REF!-1)</f>
        <v>#REF!</v>
      </c>
      <c r="N21" s="263" t="e">
        <f>100*(#REF!/#REF!-1)</f>
        <v>#REF!</v>
      </c>
      <c r="O21" s="263" t="e">
        <f>100*(#REF!/#REF!-1)</f>
        <v>#REF!</v>
      </c>
      <c r="P21" s="263" t="e">
        <f>100*(#REF!/#REF!-1)</f>
        <v>#REF!</v>
      </c>
      <c r="Q21" s="263" t="e">
        <f>100*(#REF!/#REF!-1)</f>
        <v>#REF!</v>
      </c>
      <c r="R21" s="263" t="e">
        <f>100*(#REF!/#REF!-1)</f>
        <v>#REF!</v>
      </c>
      <c r="S21" s="263" t="e">
        <f>100*(#REF!/#REF!-1)</f>
        <v>#REF!</v>
      </c>
      <c r="T21" s="263" t="e">
        <f>100*(#REF!/#REF!-1)</f>
        <v>#REF!</v>
      </c>
      <c r="U21" s="263" t="e">
        <f>100*(#REF!/#REF!-1)</f>
        <v>#REF!</v>
      </c>
      <c r="V21" s="263" t="e">
        <f>100*(#REF!/#REF!-1)</f>
        <v>#REF!</v>
      </c>
      <c r="W21" s="263" t="e">
        <f>100*(#REF!/#REF!-1)</f>
        <v>#REF!</v>
      </c>
      <c r="X21" s="263" t="e">
        <f>100*(#REF!/#REF!-1)</f>
        <v>#REF!</v>
      </c>
      <c r="Y21" s="263" t="e">
        <f>100*(#REF!/#REF!-1)</f>
        <v>#REF!</v>
      </c>
    </row>
    <row r="22" spans="1:25">
      <c r="B22" s="13">
        <v>2</v>
      </c>
      <c r="C22" s="263" t="e">
        <f>100*(#REF!/#REF!-1)</f>
        <v>#REF!</v>
      </c>
      <c r="D22" s="263" t="e">
        <f>100*(#REF!/#REF!-1)</f>
        <v>#REF!</v>
      </c>
      <c r="E22" s="263" t="e">
        <f>100*(#REF!/#REF!-1)</f>
        <v>#REF!</v>
      </c>
      <c r="F22" s="263" t="e">
        <f>100*(#REF!/#REF!-1)</f>
        <v>#REF!</v>
      </c>
      <c r="G22" s="263" t="e">
        <f>100*(#REF!/#REF!-1)</f>
        <v>#REF!</v>
      </c>
      <c r="H22" s="263" t="e">
        <f>100*(#REF!/#REF!-1)</f>
        <v>#REF!</v>
      </c>
      <c r="I22" s="263" t="e">
        <f>100*(#REF!/#REF!-1)</f>
        <v>#REF!</v>
      </c>
      <c r="J22" s="263" t="e">
        <f>100*(#REF!/#REF!-1)</f>
        <v>#REF!</v>
      </c>
      <c r="K22" s="263" t="e">
        <f>100*(#REF!/#REF!-1)</f>
        <v>#REF!</v>
      </c>
      <c r="L22" s="263" t="e">
        <f>100*(#REF!/#REF!-1)</f>
        <v>#REF!</v>
      </c>
      <c r="M22" s="263" t="e">
        <f>100*(#REF!/#REF!-1)</f>
        <v>#REF!</v>
      </c>
      <c r="N22" s="263" t="e">
        <f>100*(#REF!/#REF!-1)</f>
        <v>#REF!</v>
      </c>
      <c r="O22" s="263" t="e">
        <f>100*(#REF!/#REF!-1)</f>
        <v>#REF!</v>
      </c>
      <c r="P22" s="263" t="e">
        <f>100*(#REF!/#REF!-1)</f>
        <v>#REF!</v>
      </c>
      <c r="Q22" s="263" t="e">
        <f>100*(#REF!/#REF!-1)</f>
        <v>#REF!</v>
      </c>
      <c r="R22" s="263" t="e">
        <f>100*(#REF!/#REF!-1)</f>
        <v>#REF!</v>
      </c>
      <c r="S22" s="263" t="e">
        <f>100*(#REF!/#REF!-1)</f>
        <v>#REF!</v>
      </c>
      <c r="T22" s="263" t="e">
        <f>100*(#REF!/#REF!-1)</f>
        <v>#REF!</v>
      </c>
      <c r="U22" s="263" t="e">
        <f>100*(#REF!/#REF!-1)</f>
        <v>#REF!</v>
      </c>
      <c r="V22" s="263" t="e">
        <f>100*(#REF!/#REF!-1)</f>
        <v>#REF!</v>
      </c>
      <c r="W22" s="263" t="e">
        <f>100*(#REF!/#REF!-1)</f>
        <v>#REF!</v>
      </c>
      <c r="X22" s="263" t="e">
        <f>100*(#REF!/#REF!-1)</f>
        <v>#REF!</v>
      </c>
      <c r="Y22" s="263" t="e">
        <f>100*(#REF!/#REF!-1)</f>
        <v>#REF!</v>
      </c>
    </row>
    <row r="23" spans="1:25">
      <c r="B23" s="13">
        <v>3</v>
      </c>
      <c r="C23" s="263" t="e">
        <f>100*(#REF!/#REF!-1)</f>
        <v>#REF!</v>
      </c>
      <c r="D23" s="263" t="e">
        <f>100*(#REF!/#REF!-1)</f>
        <v>#REF!</v>
      </c>
      <c r="E23" s="263" t="e">
        <f>100*(#REF!/#REF!-1)</f>
        <v>#REF!</v>
      </c>
      <c r="F23" s="263" t="e">
        <f>100*(#REF!/#REF!-1)</f>
        <v>#REF!</v>
      </c>
      <c r="G23" s="263" t="e">
        <f>100*(#REF!/#REF!-1)</f>
        <v>#REF!</v>
      </c>
      <c r="H23" s="263" t="e">
        <f>100*(#REF!/#REF!-1)</f>
        <v>#REF!</v>
      </c>
      <c r="I23" s="263" t="e">
        <f>100*(#REF!/#REF!-1)</f>
        <v>#REF!</v>
      </c>
      <c r="J23" s="263" t="e">
        <f>100*(#REF!/#REF!-1)</f>
        <v>#REF!</v>
      </c>
      <c r="K23" s="263" t="e">
        <f>100*(#REF!/#REF!-1)</f>
        <v>#REF!</v>
      </c>
      <c r="L23" s="263" t="e">
        <f>100*(#REF!/#REF!-1)</f>
        <v>#REF!</v>
      </c>
      <c r="M23" s="263" t="e">
        <f>100*(#REF!/#REF!-1)</f>
        <v>#REF!</v>
      </c>
      <c r="N23" s="263" t="e">
        <f>100*(#REF!/#REF!-1)</f>
        <v>#REF!</v>
      </c>
      <c r="O23" s="263" t="e">
        <f>100*(#REF!/#REF!-1)</f>
        <v>#REF!</v>
      </c>
      <c r="P23" s="263" t="e">
        <f>100*(#REF!/#REF!-1)</f>
        <v>#REF!</v>
      </c>
      <c r="Q23" s="263" t="e">
        <f>100*(#REF!/#REF!-1)</f>
        <v>#REF!</v>
      </c>
      <c r="R23" s="263" t="e">
        <f>100*(#REF!/#REF!-1)</f>
        <v>#REF!</v>
      </c>
      <c r="S23" s="263" t="e">
        <f>100*(#REF!/#REF!-1)</f>
        <v>#REF!</v>
      </c>
      <c r="T23" s="263" t="e">
        <f>100*(#REF!/#REF!-1)</f>
        <v>#REF!</v>
      </c>
      <c r="U23" s="263" t="e">
        <f>100*(#REF!/#REF!-1)</f>
        <v>#REF!</v>
      </c>
      <c r="V23" s="263" t="e">
        <f>100*(#REF!/#REF!-1)</f>
        <v>#REF!</v>
      </c>
      <c r="W23" s="263" t="e">
        <f>100*(#REF!/#REF!-1)</f>
        <v>#REF!</v>
      </c>
      <c r="X23" s="263" t="e">
        <f>100*(#REF!/#REF!-1)</f>
        <v>#REF!</v>
      </c>
      <c r="Y23" s="263" t="e">
        <f>100*(#REF!/#REF!-1)</f>
        <v>#REF!</v>
      </c>
    </row>
    <row r="24" spans="1:25">
      <c r="B24" s="13">
        <v>4</v>
      </c>
      <c r="C24" s="263" t="e">
        <f>100*(#REF!/#REF!-1)</f>
        <v>#REF!</v>
      </c>
      <c r="D24" s="263" t="e">
        <f>100*(#REF!/#REF!-1)</f>
        <v>#REF!</v>
      </c>
      <c r="E24" s="263" t="e">
        <f>100*(#REF!/#REF!-1)</f>
        <v>#REF!</v>
      </c>
      <c r="F24" s="263" t="e">
        <f>100*(#REF!/#REF!-1)</f>
        <v>#REF!</v>
      </c>
      <c r="G24" s="263" t="e">
        <f>100*(#REF!/#REF!-1)</f>
        <v>#REF!</v>
      </c>
      <c r="H24" s="263" t="e">
        <f>100*(#REF!/#REF!-1)</f>
        <v>#REF!</v>
      </c>
      <c r="I24" s="263" t="e">
        <f>100*(#REF!/#REF!-1)</f>
        <v>#REF!</v>
      </c>
      <c r="J24" s="263" t="e">
        <f>100*(#REF!/#REF!-1)</f>
        <v>#REF!</v>
      </c>
      <c r="K24" s="263" t="e">
        <f>100*(#REF!/#REF!-1)</f>
        <v>#REF!</v>
      </c>
      <c r="L24" s="263" t="e">
        <f>100*(#REF!/#REF!-1)</f>
        <v>#REF!</v>
      </c>
      <c r="M24" s="263" t="e">
        <f>100*(#REF!/#REF!-1)</f>
        <v>#REF!</v>
      </c>
      <c r="N24" s="263" t="e">
        <f>100*(#REF!/#REF!-1)</f>
        <v>#REF!</v>
      </c>
      <c r="O24" s="263" t="e">
        <f>100*(#REF!/#REF!-1)</f>
        <v>#REF!</v>
      </c>
      <c r="P24" s="263" t="e">
        <f>100*(#REF!/#REF!-1)</f>
        <v>#REF!</v>
      </c>
      <c r="Q24" s="263" t="e">
        <f>100*(#REF!/#REF!-1)</f>
        <v>#REF!</v>
      </c>
      <c r="R24" s="263" t="e">
        <f>100*(#REF!/#REF!-1)</f>
        <v>#REF!</v>
      </c>
      <c r="S24" s="263" t="e">
        <f>100*(#REF!/#REF!-1)</f>
        <v>#REF!</v>
      </c>
      <c r="T24" s="263" t="e">
        <f>100*(#REF!/#REF!-1)</f>
        <v>#REF!</v>
      </c>
      <c r="U24" s="263" t="e">
        <f>100*(#REF!/#REF!-1)</f>
        <v>#REF!</v>
      </c>
      <c r="V24" s="263" t="e">
        <f>100*(#REF!/#REF!-1)</f>
        <v>#REF!</v>
      </c>
      <c r="W24" s="263" t="e">
        <f>100*(#REF!/#REF!-1)</f>
        <v>#REF!</v>
      </c>
      <c r="X24" s="263" t="e">
        <f>100*(#REF!/#REF!-1)</f>
        <v>#REF!</v>
      </c>
      <c r="Y24" s="263" t="e">
        <f>100*(#REF!/#REF!-1)</f>
        <v>#REF!</v>
      </c>
    </row>
    <row r="25" spans="1:25">
      <c r="A25" s="13">
        <v>2011</v>
      </c>
      <c r="B25" s="13">
        <v>1</v>
      </c>
      <c r="C25" s="263" t="e">
        <f>100*(#REF!/#REF!-1)</f>
        <v>#REF!</v>
      </c>
      <c r="D25" s="263" t="e">
        <f>100*(#REF!/#REF!-1)</f>
        <v>#REF!</v>
      </c>
      <c r="E25" s="263" t="e">
        <f>100*(#REF!/#REF!-1)</f>
        <v>#REF!</v>
      </c>
      <c r="F25" s="263" t="e">
        <f>100*(#REF!/#REF!-1)</f>
        <v>#REF!</v>
      </c>
      <c r="G25" s="263" t="e">
        <f>100*(#REF!/#REF!-1)</f>
        <v>#REF!</v>
      </c>
      <c r="H25" s="263" t="e">
        <f>100*(#REF!/#REF!-1)</f>
        <v>#REF!</v>
      </c>
      <c r="I25" s="263" t="e">
        <f>100*(#REF!/#REF!-1)</f>
        <v>#REF!</v>
      </c>
      <c r="J25" s="263" t="e">
        <f>100*(#REF!/#REF!-1)</f>
        <v>#REF!</v>
      </c>
      <c r="K25" s="263" t="e">
        <f>100*(#REF!/#REF!-1)</f>
        <v>#REF!</v>
      </c>
      <c r="L25" s="263" t="e">
        <f>100*(#REF!/#REF!-1)</f>
        <v>#REF!</v>
      </c>
      <c r="M25" s="263" t="e">
        <f>100*(#REF!/#REF!-1)</f>
        <v>#REF!</v>
      </c>
      <c r="N25" s="263" t="e">
        <f>100*(#REF!/#REF!-1)</f>
        <v>#REF!</v>
      </c>
      <c r="O25" s="263" t="e">
        <f>100*(#REF!/#REF!-1)</f>
        <v>#REF!</v>
      </c>
      <c r="P25" s="263" t="e">
        <f>100*(#REF!/#REF!-1)</f>
        <v>#REF!</v>
      </c>
      <c r="Q25" s="263" t="e">
        <f>100*(#REF!/#REF!-1)</f>
        <v>#REF!</v>
      </c>
      <c r="R25" s="263" t="e">
        <f>100*(#REF!/#REF!-1)</f>
        <v>#REF!</v>
      </c>
      <c r="S25" s="263" t="e">
        <f>100*(#REF!/#REF!-1)</f>
        <v>#REF!</v>
      </c>
      <c r="T25" s="263" t="e">
        <f>100*(#REF!/#REF!-1)</f>
        <v>#REF!</v>
      </c>
      <c r="U25" s="263" t="e">
        <f>100*(#REF!/#REF!-1)</f>
        <v>#REF!</v>
      </c>
      <c r="V25" s="263" t="e">
        <f>100*(#REF!/#REF!-1)</f>
        <v>#REF!</v>
      </c>
      <c r="W25" s="263" t="e">
        <f>100*(#REF!/#REF!-1)</f>
        <v>#REF!</v>
      </c>
      <c r="X25" s="263" t="e">
        <f>100*(#REF!/#REF!-1)</f>
        <v>#REF!</v>
      </c>
      <c r="Y25" s="263" t="e">
        <f>100*(#REF!/#REF!-1)</f>
        <v>#REF!</v>
      </c>
    </row>
    <row r="26" spans="1:25">
      <c r="B26" s="13">
        <v>2</v>
      </c>
      <c r="C26" s="263" t="e">
        <f>100*(#REF!/#REF!-1)</f>
        <v>#REF!</v>
      </c>
      <c r="D26" s="263" t="e">
        <f>100*(#REF!/#REF!-1)</f>
        <v>#REF!</v>
      </c>
      <c r="E26" s="263" t="e">
        <f>100*(#REF!/#REF!-1)</f>
        <v>#REF!</v>
      </c>
      <c r="F26" s="263" t="e">
        <f>100*(#REF!/#REF!-1)</f>
        <v>#REF!</v>
      </c>
      <c r="G26" s="263" t="e">
        <f>100*(#REF!/#REF!-1)</f>
        <v>#REF!</v>
      </c>
      <c r="H26" s="263" t="e">
        <f>100*(#REF!/#REF!-1)</f>
        <v>#REF!</v>
      </c>
      <c r="I26" s="263" t="e">
        <f>100*(#REF!/#REF!-1)</f>
        <v>#REF!</v>
      </c>
      <c r="J26" s="263" t="e">
        <f>100*(#REF!/#REF!-1)</f>
        <v>#REF!</v>
      </c>
      <c r="K26" s="263" t="e">
        <f>100*(#REF!/#REF!-1)</f>
        <v>#REF!</v>
      </c>
      <c r="L26" s="263" t="e">
        <f>100*(#REF!/#REF!-1)</f>
        <v>#REF!</v>
      </c>
      <c r="M26" s="263" t="e">
        <f>100*(#REF!/#REF!-1)</f>
        <v>#REF!</v>
      </c>
      <c r="N26" s="263" t="e">
        <f>100*(#REF!/#REF!-1)</f>
        <v>#REF!</v>
      </c>
      <c r="O26" s="263" t="e">
        <f>100*(#REF!/#REF!-1)</f>
        <v>#REF!</v>
      </c>
      <c r="P26" s="263" t="e">
        <f>100*(#REF!/#REF!-1)</f>
        <v>#REF!</v>
      </c>
      <c r="Q26" s="263" t="e">
        <f>100*(#REF!/#REF!-1)</f>
        <v>#REF!</v>
      </c>
      <c r="R26" s="263" t="e">
        <f>100*(#REF!/#REF!-1)</f>
        <v>#REF!</v>
      </c>
      <c r="S26" s="263" t="e">
        <f>100*(#REF!/#REF!-1)</f>
        <v>#REF!</v>
      </c>
      <c r="T26" s="263" t="e">
        <f>100*(#REF!/#REF!-1)</f>
        <v>#REF!</v>
      </c>
      <c r="U26" s="263" t="e">
        <f>100*(#REF!/#REF!-1)</f>
        <v>#REF!</v>
      </c>
      <c r="V26" s="263" t="e">
        <f>100*(#REF!/#REF!-1)</f>
        <v>#REF!</v>
      </c>
      <c r="W26" s="263" t="e">
        <f>100*(#REF!/#REF!-1)</f>
        <v>#REF!</v>
      </c>
      <c r="X26" s="263" t="e">
        <f>100*(#REF!/#REF!-1)</f>
        <v>#REF!</v>
      </c>
      <c r="Y26" s="263" t="e">
        <f>100*(#REF!/#REF!-1)</f>
        <v>#REF!</v>
      </c>
    </row>
    <row r="27" spans="1:25">
      <c r="B27" s="13">
        <v>3</v>
      </c>
      <c r="C27" s="263" t="e">
        <f>100*(#REF!/#REF!-1)</f>
        <v>#REF!</v>
      </c>
      <c r="D27" s="263" t="e">
        <f>100*(#REF!/#REF!-1)</f>
        <v>#REF!</v>
      </c>
      <c r="E27" s="263" t="e">
        <f>100*(#REF!/#REF!-1)</f>
        <v>#REF!</v>
      </c>
      <c r="F27" s="263" t="e">
        <f>100*(#REF!/#REF!-1)</f>
        <v>#REF!</v>
      </c>
      <c r="G27" s="263" t="e">
        <f>100*(#REF!/#REF!-1)</f>
        <v>#REF!</v>
      </c>
      <c r="H27" s="263" t="e">
        <f>100*(#REF!/#REF!-1)</f>
        <v>#REF!</v>
      </c>
      <c r="I27" s="263" t="e">
        <f>100*(#REF!/#REF!-1)</f>
        <v>#REF!</v>
      </c>
      <c r="J27" s="263" t="e">
        <f>100*(#REF!/#REF!-1)</f>
        <v>#REF!</v>
      </c>
      <c r="K27" s="263" t="e">
        <f>100*(#REF!/#REF!-1)</f>
        <v>#REF!</v>
      </c>
      <c r="L27" s="263" t="e">
        <f>100*(#REF!/#REF!-1)</f>
        <v>#REF!</v>
      </c>
      <c r="M27" s="263" t="e">
        <f>100*(#REF!/#REF!-1)</f>
        <v>#REF!</v>
      </c>
      <c r="N27" s="263" t="e">
        <f>100*(#REF!/#REF!-1)</f>
        <v>#REF!</v>
      </c>
      <c r="O27" s="263" t="e">
        <f>100*(#REF!/#REF!-1)</f>
        <v>#REF!</v>
      </c>
      <c r="P27" s="263" t="e">
        <f>100*(#REF!/#REF!-1)</f>
        <v>#REF!</v>
      </c>
      <c r="Q27" s="263" t="e">
        <f>100*(#REF!/#REF!-1)</f>
        <v>#REF!</v>
      </c>
      <c r="R27" s="263" t="e">
        <f>100*(#REF!/#REF!-1)</f>
        <v>#REF!</v>
      </c>
      <c r="S27" s="263" t="e">
        <f>100*(#REF!/#REF!-1)</f>
        <v>#REF!</v>
      </c>
      <c r="T27" s="263" t="e">
        <f>100*(#REF!/#REF!-1)</f>
        <v>#REF!</v>
      </c>
      <c r="U27" s="263" t="e">
        <f>100*(#REF!/#REF!-1)</f>
        <v>#REF!</v>
      </c>
      <c r="V27" s="263" t="e">
        <f>100*(#REF!/#REF!-1)</f>
        <v>#REF!</v>
      </c>
      <c r="W27" s="263" t="e">
        <f>100*(#REF!/#REF!-1)</f>
        <v>#REF!</v>
      </c>
      <c r="X27" s="263" t="e">
        <f>100*(#REF!/#REF!-1)</f>
        <v>#REF!</v>
      </c>
      <c r="Y27" s="263" t="e">
        <f>100*(#REF!/#REF!-1)</f>
        <v>#REF!</v>
      </c>
    </row>
    <row r="28" spans="1:25">
      <c r="B28" s="13">
        <v>4</v>
      </c>
      <c r="C28" s="263"/>
      <c r="D28" s="263"/>
      <c r="E28" s="263"/>
      <c r="F28" s="263"/>
      <c r="G28" s="263"/>
      <c r="H28" s="263"/>
      <c r="I28" s="263"/>
      <c r="J28" s="263"/>
      <c r="K28" s="263"/>
      <c r="L28" s="263"/>
      <c r="M28" s="263"/>
      <c r="N28" s="263"/>
      <c r="O28" s="263"/>
      <c r="P28" s="263"/>
      <c r="Q28" s="263"/>
      <c r="R28" s="263"/>
      <c r="S28" s="263"/>
      <c r="T28" s="263"/>
      <c r="U28" s="263"/>
      <c r="V28" s="263"/>
      <c r="W28" s="263"/>
      <c r="X28" s="263"/>
      <c r="Y28" s="263"/>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25"/>
  <cols>
    <col min="1" max="1" width="5.3984375" customWidth="1"/>
    <col min="2" max="2" width="4.86328125" customWidth="1"/>
    <col min="3" max="6" width="6.3984375" customWidth="1"/>
    <col min="7" max="8" width="7" customWidth="1"/>
    <col min="9" max="23" width="6.3984375" customWidth="1"/>
    <col min="24" max="24" width="7.3984375" customWidth="1"/>
    <col min="25" max="25" width="6.3984375" customWidth="1"/>
    <col min="26" max="26" width="0.3984375" customWidth="1"/>
  </cols>
  <sheetData>
    <row r="1" spans="1:25">
      <c r="A1" s="13"/>
      <c r="B1" s="12" t="s">
        <v>144</v>
      </c>
      <c r="C1" s="13"/>
      <c r="D1" s="13"/>
      <c r="E1" s="13"/>
      <c r="F1" s="13"/>
      <c r="G1" s="13"/>
      <c r="H1" s="13"/>
      <c r="I1" s="13"/>
      <c r="J1" s="13"/>
      <c r="K1" s="13"/>
      <c r="L1" s="13"/>
      <c r="M1" s="13"/>
      <c r="N1" s="13"/>
      <c r="O1" s="13"/>
      <c r="P1" s="13"/>
      <c r="Q1" s="13"/>
      <c r="R1" s="13"/>
      <c r="S1" s="13"/>
      <c r="T1" s="13"/>
      <c r="U1" s="13"/>
      <c r="V1" s="13"/>
      <c r="W1" s="13"/>
      <c r="X1" s="13"/>
      <c r="Y1" s="13"/>
    </row>
    <row r="2" spans="1:25">
      <c r="A2" s="224"/>
      <c r="B2" s="66"/>
      <c r="C2" s="671" t="s">
        <v>141</v>
      </c>
      <c r="D2" s="674"/>
      <c r="E2" s="674"/>
      <c r="F2" s="679"/>
      <c r="G2" s="671" t="s">
        <v>133</v>
      </c>
      <c r="H2" s="674"/>
      <c r="I2" s="674"/>
      <c r="J2" s="679"/>
      <c r="K2" s="224"/>
      <c r="L2" s="516"/>
      <c r="M2" s="516"/>
      <c r="N2" s="516"/>
      <c r="O2" s="516"/>
      <c r="P2" s="516"/>
      <c r="Q2" s="516"/>
      <c r="R2" s="516"/>
      <c r="S2" s="516"/>
      <c r="T2" s="516"/>
      <c r="U2" s="516"/>
      <c r="V2" s="66"/>
      <c r="W2" s="224"/>
      <c r="X2" s="516"/>
      <c r="Y2" s="66"/>
    </row>
    <row r="3" spans="1:25" ht="134.25">
      <c r="A3" s="517" t="s">
        <v>43</v>
      </c>
      <c r="B3" s="518" t="s">
        <v>44</v>
      </c>
      <c r="C3" s="518" t="s">
        <v>45</v>
      </c>
      <c r="D3" s="518" t="s">
        <v>46</v>
      </c>
      <c r="E3" s="518" t="s">
        <v>47</v>
      </c>
      <c r="F3" s="518" t="s">
        <v>48</v>
      </c>
      <c r="G3" s="519" t="s">
        <v>49</v>
      </c>
      <c r="H3" s="518" t="s">
        <v>50</v>
      </c>
      <c r="I3" s="519" t="s">
        <v>51</v>
      </c>
      <c r="J3" s="519" t="s">
        <v>52</v>
      </c>
      <c r="K3" s="518" t="s">
        <v>53</v>
      </c>
      <c r="L3" s="520" t="s">
        <v>54</v>
      </c>
      <c r="M3" s="520" t="s">
        <v>55</v>
      </c>
      <c r="N3" s="520" t="s">
        <v>56</v>
      </c>
      <c r="O3" s="518" t="s">
        <v>57</v>
      </c>
      <c r="P3" s="520" t="s">
        <v>58</v>
      </c>
      <c r="Q3" s="520" t="s">
        <v>59</v>
      </c>
      <c r="R3" s="520" t="s">
        <v>60</v>
      </c>
      <c r="S3" s="520" t="s">
        <v>61</v>
      </c>
      <c r="T3" s="520" t="s">
        <v>62</v>
      </c>
      <c r="U3" s="520" t="s">
        <v>63</v>
      </c>
      <c r="V3" s="520" t="s">
        <v>64</v>
      </c>
      <c r="W3" s="520" t="s">
        <v>143</v>
      </c>
      <c r="X3" s="520" t="s">
        <v>66</v>
      </c>
      <c r="Y3" s="520" t="s">
        <v>67</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260" t="e">
        <f>100*(#REF!/#REF!-1)</f>
        <v>#REF!</v>
      </c>
      <c r="D9" s="260" t="e">
        <f>100*(#REF!/#REF!-1)</f>
        <v>#REF!</v>
      </c>
      <c r="E9" s="260" t="e">
        <f>100*(#REF!/#REF!-1)</f>
        <v>#REF!</v>
      </c>
      <c r="F9" s="260" t="e">
        <f>100*(#REF!/#REF!-1)</f>
        <v>#REF!</v>
      </c>
      <c r="G9" s="260" t="e">
        <f>100*(#REF!/#REF!-1)</f>
        <v>#REF!</v>
      </c>
      <c r="H9" s="260" t="e">
        <f>100*(#REF!/#REF!-1)</f>
        <v>#REF!</v>
      </c>
      <c r="I9" s="260" t="e">
        <f>100*(#REF!/#REF!-1)</f>
        <v>#REF!</v>
      </c>
      <c r="J9" s="260" t="e">
        <f>100*(#REF!/#REF!-1)</f>
        <v>#REF!</v>
      </c>
      <c r="K9" s="260" t="e">
        <f>100*(#REF!/#REF!-1)</f>
        <v>#REF!</v>
      </c>
      <c r="L9" s="260" t="e">
        <f>100*(#REF!/#REF!-1)</f>
        <v>#REF!</v>
      </c>
      <c r="M9" s="260" t="e">
        <f>100*(#REF!/#REF!-1)</f>
        <v>#REF!</v>
      </c>
      <c r="N9" s="260" t="e">
        <f>100*(#REF!/#REF!-1)</f>
        <v>#REF!</v>
      </c>
      <c r="O9" s="260" t="e">
        <f>100*(#REF!/#REF!-1)</f>
        <v>#REF!</v>
      </c>
      <c r="P9" s="260" t="e">
        <f>100*(#REF!/#REF!-1)</f>
        <v>#REF!</v>
      </c>
      <c r="Q9" s="260" t="e">
        <f>100*(#REF!/#REF!-1)</f>
        <v>#REF!</v>
      </c>
      <c r="R9" s="260" t="e">
        <f>100*(#REF!/#REF!-1)</f>
        <v>#REF!</v>
      </c>
      <c r="S9" s="260" t="e">
        <f>100*(#REF!/#REF!-1)</f>
        <v>#REF!</v>
      </c>
      <c r="T9" s="260" t="e">
        <f>100*(#REF!/#REF!-1)</f>
        <v>#REF!</v>
      </c>
      <c r="U9" s="260" t="e">
        <f>100*(#REF!/#REF!-1)</f>
        <v>#REF!</v>
      </c>
      <c r="V9" s="260" t="e">
        <f>100*(#REF!/#REF!-1)</f>
        <v>#REF!</v>
      </c>
      <c r="W9" s="260" t="e">
        <f>100*(#REF!/#REF!-1)</f>
        <v>#REF!</v>
      </c>
      <c r="X9" s="260" t="e">
        <f>100*(#REF!/#REF!-1)</f>
        <v>#REF!</v>
      </c>
      <c r="Y9" s="260" t="e">
        <f>100*(#REF!/#REF!-1)</f>
        <v>#REF!</v>
      </c>
    </row>
    <row r="10" spans="1:25">
      <c r="A10" s="13"/>
      <c r="B10" s="13">
        <v>2</v>
      </c>
      <c r="C10" s="260" t="e">
        <f>100*(#REF!/#REF!-1)</f>
        <v>#REF!</v>
      </c>
      <c r="D10" s="260" t="e">
        <f>100*(#REF!/#REF!-1)</f>
        <v>#REF!</v>
      </c>
      <c r="E10" s="260" t="e">
        <f>100*(#REF!/#REF!-1)</f>
        <v>#REF!</v>
      </c>
      <c r="F10" s="260" t="e">
        <f>100*(#REF!/#REF!-1)</f>
        <v>#REF!</v>
      </c>
      <c r="G10" s="260" t="e">
        <f>100*(#REF!/#REF!-1)</f>
        <v>#REF!</v>
      </c>
      <c r="H10" s="260" t="e">
        <f>100*(#REF!/#REF!-1)</f>
        <v>#REF!</v>
      </c>
      <c r="I10" s="260" t="e">
        <f>100*(#REF!/#REF!-1)</f>
        <v>#REF!</v>
      </c>
      <c r="J10" s="260" t="e">
        <f>100*(#REF!/#REF!-1)</f>
        <v>#REF!</v>
      </c>
      <c r="K10" s="260" t="e">
        <f>100*(#REF!/#REF!-1)</f>
        <v>#REF!</v>
      </c>
      <c r="L10" s="260" t="e">
        <f>100*(#REF!/#REF!-1)</f>
        <v>#REF!</v>
      </c>
      <c r="M10" s="260" t="e">
        <f>100*(#REF!/#REF!-1)</f>
        <v>#REF!</v>
      </c>
      <c r="N10" s="260" t="e">
        <f>100*(#REF!/#REF!-1)</f>
        <v>#REF!</v>
      </c>
      <c r="O10" s="260" t="e">
        <f>100*(#REF!/#REF!-1)</f>
        <v>#REF!</v>
      </c>
      <c r="P10" s="260" t="e">
        <f>100*(#REF!/#REF!-1)</f>
        <v>#REF!</v>
      </c>
      <c r="Q10" s="260" t="e">
        <f>100*(#REF!/#REF!-1)</f>
        <v>#REF!</v>
      </c>
      <c r="R10" s="260" t="e">
        <f>100*(#REF!/#REF!-1)</f>
        <v>#REF!</v>
      </c>
      <c r="S10" s="260" t="e">
        <f>100*(#REF!/#REF!-1)</f>
        <v>#REF!</v>
      </c>
      <c r="T10" s="260" t="e">
        <f>100*(#REF!/#REF!-1)</f>
        <v>#REF!</v>
      </c>
      <c r="U10" s="260" t="e">
        <f>100*(#REF!/#REF!-1)</f>
        <v>#REF!</v>
      </c>
      <c r="V10" s="260" t="e">
        <f>100*(#REF!/#REF!-1)</f>
        <v>#REF!</v>
      </c>
      <c r="W10" s="260" t="e">
        <f>100*(#REF!/#REF!-1)</f>
        <v>#REF!</v>
      </c>
      <c r="X10" s="260" t="e">
        <f>100*(#REF!/#REF!-1)</f>
        <v>#REF!</v>
      </c>
      <c r="Y10" s="260" t="e">
        <f>100*(#REF!/#REF!-1)</f>
        <v>#REF!</v>
      </c>
    </row>
    <row r="11" spans="1:25">
      <c r="A11" s="13"/>
      <c r="B11" s="13">
        <v>3</v>
      </c>
      <c r="C11" s="260" t="e">
        <f>100*(#REF!/#REF!-1)</f>
        <v>#REF!</v>
      </c>
      <c r="D11" s="260" t="e">
        <f>100*(#REF!/#REF!-1)</f>
        <v>#REF!</v>
      </c>
      <c r="E11" s="260" t="e">
        <f>100*(#REF!/#REF!-1)</f>
        <v>#REF!</v>
      </c>
      <c r="F11" s="260" t="e">
        <f>100*(#REF!/#REF!-1)</f>
        <v>#REF!</v>
      </c>
      <c r="G11" s="260" t="e">
        <f>100*(#REF!/#REF!-1)</f>
        <v>#REF!</v>
      </c>
      <c r="H11" s="260" t="e">
        <f>100*(#REF!/#REF!-1)</f>
        <v>#REF!</v>
      </c>
      <c r="I11" s="260" t="e">
        <f>100*(#REF!/#REF!-1)</f>
        <v>#REF!</v>
      </c>
      <c r="J11" s="260" t="e">
        <f>100*(#REF!/#REF!-1)</f>
        <v>#REF!</v>
      </c>
      <c r="K11" s="260" t="e">
        <f>100*(#REF!/#REF!-1)</f>
        <v>#REF!</v>
      </c>
      <c r="L11" s="260" t="e">
        <f>100*(#REF!/#REF!-1)</f>
        <v>#REF!</v>
      </c>
      <c r="M11" s="260" t="e">
        <f>100*(#REF!/#REF!-1)</f>
        <v>#REF!</v>
      </c>
      <c r="N11" s="260" t="e">
        <f>100*(#REF!/#REF!-1)</f>
        <v>#REF!</v>
      </c>
      <c r="O11" s="260" t="e">
        <f>100*(#REF!/#REF!-1)</f>
        <v>#REF!</v>
      </c>
      <c r="P11" s="260" t="e">
        <f>100*(#REF!/#REF!-1)</f>
        <v>#REF!</v>
      </c>
      <c r="Q11" s="260" t="e">
        <f>100*(#REF!/#REF!-1)</f>
        <v>#REF!</v>
      </c>
      <c r="R11" s="260" t="e">
        <f>100*(#REF!/#REF!-1)</f>
        <v>#REF!</v>
      </c>
      <c r="S11" s="260" t="e">
        <f>100*(#REF!/#REF!-1)</f>
        <v>#REF!</v>
      </c>
      <c r="T11" s="260" t="e">
        <f>100*(#REF!/#REF!-1)</f>
        <v>#REF!</v>
      </c>
      <c r="U11" s="260" t="e">
        <f>100*(#REF!/#REF!-1)</f>
        <v>#REF!</v>
      </c>
      <c r="V11" s="260" t="e">
        <f>100*(#REF!/#REF!-1)</f>
        <v>#REF!</v>
      </c>
      <c r="W11" s="260" t="e">
        <f>100*(#REF!/#REF!-1)</f>
        <v>#REF!</v>
      </c>
      <c r="X11" s="260" t="e">
        <f>100*(#REF!/#REF!-1)</f>
        <v>#REF!</v>
      </c>
      <c r="Y11" s="260" t="e">
        <f>100*(#REF!/#REF!-1)</f>
        <v>#REF!</v>
      </c>
    </row>
    <row r="12" spans="1:25">
      <c r="A12" s="13"/>
      <c r="B12" s="13">
        <v>4</v>
      </c>
      <c r="C12" s="260" t="e">
        <f>100*(#REF!/#REF!-1)</f>
        <v>#REF!</v>
      </c>
      <c r="D12" s="260" t="e">
        <f>100*(#REF!/#REF!-1)</f>
        <v>#REF!</v>
      </c>
      <c r="E12" s="260" t="e">
        <f>100*(#REF!/#REF!-1)</f>
        <v>#REF!</v>
      </c>
      <c r="F12" s="260" t="e">
        <f>100*(#REF!/#REF!-1)</f>
        <v>#REF!</v>
      </c>
      <c r="G12" s="260" t="e">
        <f>100*(#REF!/#REF!-1)</f>
        <v>#REF!</v>
      </c>
      <c r="H12" s="260" t="e">
        <f>100*(#REF!/#REF!-1)</f>
        <v>#REF!</v>
      </c>
      <c r="I12" s="260" t="e">
        <f>100*(#REF!/#REF!-1)</f>
        <v>#REF!</v>
      </c>
      <c r="J12" s="260" t="e">
        <f>100*(#REF!/#REF!-1)</f>
        <v>#REF!</v>
      </c>
      <c r="K12" s="260" t="e">
        <f>100*(#REF!/#REF!-1)</f>
        <v>#REF!</v>
      </c>
      <c r="L12" s="260" t="e">
        <f>100*(#REF!/#REF!-1)</f>
        <v>#REF!</v>
      </c>
      <c r="M12" s="260" t="e">
        <f>100*(#REF!/#REF!-1)</f>
        <v>#REF!</v>
      </c>
      <c r="N12" s="260" t="e">
        <f>100*(#REF!/#REF!-1)</f>
        <v>#REF!</v>
      </c>
      <c r="O12" s="260" t="e">
        <f>100*(#REF!/#REF!-1)</f>
        <v>#REF!</v>
      </c>
      <c r="P12" s="260" t="e">
        <f>100*(#REF!/#REF!-1)</f>
        <v>#REF!</v>
      </c>
      <c r="Q12" s="260" t="e">
        <f>100*(#REF!/#REF!-1)</f>
        <v>#REF!</v>
      </c>
      <c r="R12" s="260" t="e">
        <f>100*(#REF!/#REF!-1)</f>
        <v>#REF!</v>
      </c>
      <c r="S12" s="260" t="e">
        <f>100*(#REF!/#REF!-1)</f>
        <v>#REF!</v>
      </c>
      <c r="T12" s="260" t="e">
        <f>100*(#REF!/#REF!-1)</f>
        <v>#REF!</v>
      </c>
      <c r="U12" s="260" t="e">
        <f>100*(#REF!/#REF!-1)</f>
        <v>#REF!</v>
      </c>
      <c r="V12" s="260" t="e">
        <f>100*(#REF!/#REF!-1)</f>
        <v>#REF!</v>
      </c>
      <c r="W12" s="260" t="e">
        <f>100*(#REF!/#REF!-1)</f>
        <v>#REF!</v>
      </c>
      <c r="X12" s="260" t="e">
        <f>100*(#REF!/#REF!-1)</f>
        <v>#REF!</v>
      </c>
      <c r="Y12" s="260" t="e">
        <f>100*(#REF!/#REF!-1)</f>
        <v>#REF!</v>
      </c>
    </row>
    <row r="13" spans="1:25">
      <c r="A13" s="13">
        <v>2009</v>
      </c>
      <c r="B13" s="13">
        <v>1</v>
      </c>
      <c r="C13" s="260" t="e">
        <f>100*(#REF!/#REF!-1)</f>
        <v>#REF!</v>
      </c>
      <c r="D13" s="260" t="e">
        <f>100*(#REF!/#REF!-1)</f>
        <v>#REF!</v>
      </c>
      <c r="E13" s="260" t="e">
        <f>100*(#REF!/#REF!-1)</f>
        <v>#REF!</v>
      </c>
      <c r="F13" s="260" t="e">
        <f>100*(#REF!/#REF!-1)</f>
        <v>#REF!</v>
      </c>
      <c r="G13" s="260" t="e">
        <f>100*(#REF!/#REF!-1)</f>
        <v>#REF!</v>
      </c>
      <c r="H13" s="260" t="e">
        <f>100*(#REF!/#REF!-1)</f>
        <v>#REF!</v>
      </c>
      <c r="I13" s="260" t="e">
        <f>100*(#REF!/#REF!-1)</f>
        <v>#REF!</v>
      </c>
      <c r="J13" s="260" t="e">
        <f>100*(#REF!/#REF!-1)</f>
        <v>#REF!</v>
      </c>
      <c r="K13" s="260" t="e">
        <f>100*(#REF!/#REF!-1)</f>
        <v>#REF!</v>
      </c>
      <c r="L13" s="260" t="e">
        <f>100*(#REF!/#REF!-1)</f>
        <v>#REF!</v>
      </c>
      <c r="M13" s="260" t="e">
        <f>100*(#REF!/#REF!-1)</f>
        <v>#REF!</v>
      </c>
      <c r="N13" s="260" t="e">
        <f>100*(#REF!/#REF!-1)</f>
        <v>#REF!</v>
      </c>
      <c r="O13" s="260" t="e">
        <f>100*(#REF!/#REF!-1)</f>
        <v>#REF!</v>
      </c>
      <c r="P13" s="260" t="e">
        <f>100*(#REF!/#REF!-1)</f>
        <v>#REF!</v>
      </c>
      <c r="Q13" s="260" t="e">
        <f>100*(#REF!/#REF!-1)</f>
        <v>#REF!</v>
      </c>
      <c r="R13" s="260" t="e">
        <f>100*(#REF!/#REF!-1)</f>
        <v>#REF!</v>
      </c>
      <c r="S13" s="260" t="e">
        <f>100*(#REF!/#REF!-1)</f>
        <v>#REF!</v>
      </c>
      <c r="T13" s="260" t="e">
        <f>100*(#REF!/#REF!-1)</f>
        <v>#REF!</v>
      </c>
      <c r="U13" s="260" t="e">
        <f>100*(#REF!/#REF!-1)</f>
        <v>#REF!</v>
      </c>
      <c r="V13" s="260" t="e">
        <f>100*(#REF!/#REF!-1)</f>
        <v>#REF!</v>
      </c>
      <c r="W13" s="260" t="e">
        <f>100*(#REF!/#REF!-1)</f>
        <v>#REF!</v>
      </c>
      <c r="X13" s="260" t="e">
        <f>100*(#REF!/#REF!-1)</f>
        <v>#REF!</v>
      </c>
      <c r="Y13" s="260" t="e">
        <f>100*(#REF!/#REF!-1)</f>
        <v>#REF!</v>
      </c>
    </row>
    <row r="14" spans="1:25">
      <c r="A14" s="13"/>
      <c r="B14" s="13">
        <v>2</v>
      </c>
      <c r="C14" s="260" t="e">
        <f>100*(#REF!/#REF!-1)</f>
        <v>#REF!</v>
      </c>
      <c r="D14" s="260" t="e">
        <f>100*(#REF!/#REF!-1)</f>
        <v>#REF!</v>
      </c>
      <c r="E14" s="260" t="e">
        <f>100*(#REF!/#REF!-1)</f>
        <v>#REF!</v>
      </c>
      <c r="F14" s="260" t="e">
        <f>100*(#REF!/#REF!-1)</f>
        <v>#REF!</v>
      </c>
      <c r="G14" s="260" t="e">
        <f>100*(#REF!/#REF!-1)</f>
        <v>#REF!</v>
      </c>
      <c r="H14" s="260" t="e">
        <f>100*(#REF!/#REF!-1)</f>
        <v>#REF!</v>
      </c>
      <c r="I14" s="260" t="e">
        <f>100*(#REF!/#REF!-1)</f>
        <v>#REF!</v>
      </c>
      <c r="J14" s="260" t="e">
        <f>100*(#REF!/#REF!-1)</f>
        <v>#REF!</v>
      </c>
      <c r="K14" s="260" t="e">
        <f>100*(#REF!/#REF!-1)</f>
        <v>#REF!</v>
      </c>
      <c r="L14" s="260" t="e">
        <f>100*(#REF!/#REF!-1)</f>
        <v>#REF!</v>
      </c>
      <c r="M14" s="260" t="e">
        <f>100*(#REF!/#REF!-1)</f>
        <v>#REF!</v>
      </c>
      <c r="N14" s="260" t="e">
        <f>100*(#REF!/#REF!-1)</f>
        <v>#REF!</v>
      </c>
      <c r="O14" s="260" t="e">
        <f>100*(#REF!/#REF!-1)</f>
        <v>#REF!</v>
      </c>
      <c r="P14" s="260" t="e">
        <f>100*(#REF!/#REF!-1)</f>
        <v>#REF!</v>
      </c>
      <c r="Q14" s="260" t="e">
        <f>100*(#REF!/#REF!-1)</f>
        <v>#REF!</v>
      </c>
      <c r="R14" s="260" t="e">
        <f>100*(#REF!/#REF!-1)</f>
        <v>#REF!</v>
      </c>
      <c r="S14" s="260" t="e">
        <f>100*(#REF!/#REF!-1)</f>
        <v>#REF!</v>
      </c>
      <c r="T14" s="260" t="e">
        <f>100*(#REF!/#REF!-1)</f>
        <v>#REF!</v>
      </c>
      <c r="U14" s="260" t="e">
        <f>100*(#REF!/#REF!-1)</f>
        <v>#REF!</v>
      </c>
      <c r="V14" s="260" t="e">
        <f>100*(#REF!/#REF!-1)</f>
        <v>#REF!</v>
      </c>
      <c r="W14" s="260" t="e">
        <f>100*(#REF!/#REF!-1)</f>
        <v>#REF!</v>
      </c>
      <c r="X14" s="260" t="e">
        <f>100*(#REF!/#REF!-1)</f>
        <v>#REF!</v>
      </c>
      <c r="Y14" s="260" t="e">
        <f>100*(#REF!/#REF!-1)</f>
        <v>#REF!</v>
      </c>
    </row>
    <row r="15" spans="1:25">
      <c r="A15" s="13"/>
      <c r="B15" s="13">
        <v>3</v>
      </c>
      <c r="C15" s="260" t="e">
        <f>100*(#REF!/#REF!-1)</f>
        <v>#REF!</v>
      </c>
      <c r="D15" s="260" t="e">
        <f>100*(#REF!/#REF!-1)</f>
        <v>#REF!</v>
      </c>
      <c r="E15" s="260" t="e">
        <f>100*(#REF!/#REF!-1)</f>
        <v>#REF!</v>
      </c>
      <c r="F15" s="260" t="e">
        <f>100*(#REF!/#REF!-1)</f>
        <v>#REF!</v>
      </c>
      <c r="G15" s="260" t="e">
        <f>100*(#REF!/#REF!-1)</f>
        <v>#REF!</v>
      </c>
      <c r="H15" s="260" t="e">
        <f>100*(#REF!/#REF!-1)</f>
        <v>#REF!</v>
      </c>
      <c r="I15" s="260" t="e">
        <f>100*(#REF!/#REF!-1)</f>
        <v>#REF!</v>
      </c>
      <c r="J15" s="260" t="e">
        <f>100*(#REF!/#REF!-1)</f>
        <v>#REF!</v>
      </c>
      <c r="K15" s="260" t="e">
        <f>100*(#REF!/#REF!-1)</f>
        <v>#REF!</v>
      </c>
      <c r="L15" s="260" t="e">
        <f>100*(#REF!/#REF!-1)</f>
        <v>#REF!</v>
      </c>
      <c r="M15" s="260" t="e">
        <f>100*(#REF!/#REF!-1)</f>
        <v>#REF!</v>
      </c>
      <c r="N15" s="260" t="e">
        <f>100*(#REF!/#REF!-1)</f>
        <v>#REF!</v>
      </c>
      <c r="O15" s="260" t="e">
        <f>100*(#REF!/#REF!-1)</f>
        <v>#REF!</v>
      </c>
      <c r="P15" s="260" t="e">
        <f>100*(#REF!/#REF!-1)</f>
        <v>#REF!</v>
      </c>
      <c r="Q15" s="260" t="e">
        <f>100*(#REF!/#REF!-1)</f>
        <v>#REF!</v>
      </c>
      <c r="R15" s="260" t="e">
        <f>100*(#REF!/#REF!-1)</f>
        <v>#REF!</v>
      </c>
      <c r="S15" s="260" t="e">
        <f>100*(#REF!/#REF!-1)</f>
        <v>#REF!</v>
      </c>
      <c r="T15" s="260" t="e">
        <f>100*(#REF!/#REF!-1)</f>
        <v>#REF!</v>
      </c>
      <c r="U15" s="260" t="e">
        <f>100*(#REF!/#REF!-1)</f>
        <v>#REF!</v>
      </c>
      <c r="V15" s="260" t="e">
        <f>100*(#REF!/#REF!-1)</f>
        <v>#REF!</v>
      </c>
      <c r="W15" s="260" t="e">
        <f>100*(#REF!/#REF!-1)</f>
        <v>#REF!</v>
      </c>
      <c r="X15" s="260" t="e">
        <f>100*(#REF!/#REF!-1)</f>
        <v>#REF!</v>
      </c>
      <c r="Y15" s="260" t="e">
        <f>100*(#REF!/#REF!-1)</f>
        <v>#REF!</v>
      </c>
    </row>
    <row r="16" spans="1:25">
      <c r="A16" s="13"/>
      <c r="B16" s="13">
        <v>4</v>
      </c>
      <c r="C16" s="260" t="e">
        <f>100*(#REF!/#REF!-1)</f>
        <v>#REF!</v>
      </c>
      <c r="D16" s="260" t="e">
        <f>100*(#REF!/#REF!-1)</f>
        <v>#REF!</v>
      </c>
      <c r="E16" s="260" t="e">
        <f>100*(#REF!/#REF!-1)</f>
        <v>#REF!</v>
      </c>
      <c r="F16" s="260" t="e">
        <f>100*(#REF!/#REF!-1)</f>
        <v>#REF!</v>
      </c>
      <c r="G16" s="260" t="e">
        <f>100*(#REF!/#REF!-1)</f>
        <v>#REF!</v>
      </c>
      <c r="H16" s="260" t="e">
        <f>100*(#REF!/#REF!-1)</f>
        <v>#REF!</v>
      </c>
      <c r="I16" s="260" t="e">
        <f>100*(#REF!/#REF!-1)</f>
        <v>#REF!</v>
      </c>
      <c r="J16" s="260" t="e">
        <f>100*(#REF!/#REF!-1)</f>
        <v>#REF!</v>
      </c>
      <c r="K16" s="260" t="e">
        <f>100*(#REF!/#REF!-1)</f>
        <v>#REF!</v>
      </c>
      <c r="L16" s="260" t="e">
        <f>100*(#REF!/#REF!-1)</f>
        <v>#REF!</v>
      </c>
      <c r="M16" s="260" t="e">
        <f>100*(#REF!/#REF!-1)</f>
        <v>#REF!</v>
      </c>
      <c r="N16" s="260" t="e">
        <f>100*(#REF!/#REF!-1)</f>
        <v>#REF!</v>
      </c>
      <c r="O16" s="260" t="e">
        <f>100*(#REF!/#REF!-1)</f>
        <v>#REF!</v>
      </c>
      <c r="P16" s="260" t="e">
        <f>100*(#REF!/#REF!-1)</f>
        <v>#REF!</v>
      </c>
      <c r="Q16" s="260" t="e">
        <f>100*(#REF!/#REF!-1)</f>
        <v>#REF!</v>
      </c>
      <c r="R16" s="260" t="e">
        <f>100*(#REF!/#REF!-1)</f>
        <v>#REF!</v>
      </c>
      <c r="S16" s="260" t="e">
        <f>100*(#REF!/#REF!-1)</f>
        <v>#REF!</v>
      </c>
      <c r="T16" s="260" t="e">
        <f>100*(#REF!/#REF!-1)</f>
        <v>#REF!</v>
      </c>
      <c r="U16" s="260" t="e">
        <f>100*(#REF!/#REF!-1)</f>
        <v>#REF!</v>
      </c>
      <c r="V16" s="260" t="e">
        <f>100*(#REF!/#REF!-1)</f>
        <v>#REF!</v>
      </c>
      <c r="W16" s="260" t="e">
        <f>100*(#REF!/#REF!-1)</f>
        <v>#REF!</v>
      </c>
      <c r="X16" s="260" t="e">
        <f>100*(#REF!/#REF!-1)</f>
        <v>#REF!</v>
      </c>
      <c r="Y16" s="260" t="e">
        <f>100*(#REF!/#REF!-1)</f>
        <v>#REF!</v>
      </c>
    </row>
    <row r="17" spans="1:25">
      <c r="A17" s="13">
        <v>2010</v>
      </c>
      <c r="B17" s="13">
        <v>1</v>
      </c>
      <c r="C17" s="260" t="e">
        <f>100*(#REF!/#REF!-1)</f>
        <v>#REF!</v>
      </c>
      <c r="D17" s="260" t="e">
        <f>100*(#REF!/#REF!-1)</f>
        <v>#REF!</v>
      </c>
      <c r="E17" s="260" t="e">
        <f>100*(#REF!/#REF!-1)</f>
        <v>#REF!</v>
      </c>
      <c r="F17" s="260" t="e">
        <f>100*(#REF!/#REF!-1)</f>
        <v>#REF!</v>
      </c>
      <c r="G17" s="260" t="e">
        <f>100*(#REF!/#REF!-1)</f>
        <v>#REF!</v>
      </c>
      <c r="H17" s="260" t="e">
        <f>100*(#REF!/#REF!-1)</f>
        <v>#REF!</v>
      </c>
      <c r="I17" s="260" t="e">
        <f>100*(#REF!/#REF!-1)</f>
        <v>#REF!</v>
      </c>
      <c r="J17" s="260" t="e">
        <f>100*(#REF!/#REF!-1)</f>
        <v>#REF!</v>
      </c>
      <c r="K17" s="260" t="e">
        <f>100*(#REF!/#REF!-1)</f>
        <v>#REF!</v>
      </c>
      <c r="L17" s="260" t="e">
        <f>100*(#REF!/#REF!-1)</f>
        <v>#REF!</v>
      </c>
      <c r="M17" s="260" t="e">
        <f>100*(#REF!/#REF!-1)</f>
        <v>#REF!</v>
      </c>
      <c r="N17" s="260" t="e">
        <f>100*(#REF!/#REF!-1)</f>
        <v>#REF!</v>
      </c>
      <c r="O17" s="260" t="e">
        <f>100*(#REF!/#REF!-1)</f>
        <v>#REF!</v>
      </c>
      <c r="P17" s="260" t="e">
        <f>100*(#REF!/#REF!-1)</f>
        <v>#REF!</v>
      </c>
      <c r="Q17" s="260" t="e">
        <f>100*(#REF!/#REF!-1)</f>
        <v>#REF!</v>
      </c>
      <c r="R17" s="260" t="e">
        <f>100*(#REF!/#REF!-1)</f>
        <v>#REF!</v>
      </c>
      <c r="S17" s="260" t="e">
        <f>100*(#REF!/#REF!-1)</f>
        <v>#REF!</v>
      </c>
      <c r="T17" s="260" t="e">
        <f>100*(#REF!/#REF!-1)</f>
        <v>#REF!</v>
      </c>
      <c r="U17" s="260" t="e">
        <f>100*(#REF!/#REF!-1)</f>
        <v>#REF!</v>
      </c>
      <c r="V17" s="260" t="e">
        <f>100*(#REF!/#REF!-1)</f>
        <v>#REF!</v>
      </c>
      <c r="W17" s="260" t="e">
        <f>100*(#REF!/#REF!-1)</f>
        <v>#REF!</v>
      </c>
      <c r="X17" s="260" t="e">
        <f>100*(#REF!/#REF!-1)</f>
        <v>#REF!</v>
      </c>
      <c r="Y17" s="260" t="e">
        <f>100*(#REF!/#REF!-1)</f>
        <v>#REF!</v>
      </c>
    </row>
    <row r="18" spans="1:25">
      <c r="A18" s="13"/>
      <c r="B18" s="13">
        <v>2</v>
      </c>
      <c r="C18" s="260" t="e">
        <f>100*(#REF!/#REF!-1)</f>
        <v>#REF!</v>
      </c>
      <c r="D18" s="260" t="e">
        <f>100*(#REF!/#REF!-1)</f>
        <v>#REF!</v>
      </c>
      <c r="E18" s="260" t="e">
        <f>100*(#REF!/#REF!-1)</f>
        <v>#REF!</v>
      </c>
      <c r="F18" s="260" t="e">
        <f>100*(#REF!/#REF!-1)</f>
        <v>#REF!</v>
      </c>
      <c r="G18" s="260" t="e">
        <f>100*(#REF!/#REF!-1)</f>
        <v>#REF!</v>
      </c>
      <c r="H18" s="260" t="e">
        <f>100*(#REF!/#REF!-1)</f>
        <v>#REF!</v>
      </c>
      <c r="I18" s="260" t="e">
        <f>100*(#REF!/#REF!-1)</f>
        <v>#REF!</v>
      </c>
      <c r="J18" s="260" t="e">
        <f>100*(#REF!/#REF!-1)</f>
        <v>#REF!</v>
      </c>
      <c r="K18" s="260" t="e">
        <f>100*(#REF!/#REF!-1)</f>
        <v>#REF!</v>
      </c>
      <c r="L18" s="260" t="e">
        <f>100*(#REF!/#REF!-1)</f>
        <v>#REF!</v>
      </c>
      <c r="M18" s="260" t="e">
        <f>100*(#REF!/#REF!-1)</f>
        <v>#REF!</v>
      </c>
      <c r="N18" s="260" t="e">
        <f>100*(#REF!/#REF!-1)</f>
        <v>#REF!</v>
      </c>
      <c r="O18" s="260" t="e">
        <f>100*(#REF!/#REF!-1)</f>
        <v>#REF!</v>
      </c>
      <c r="P18" s="260" t="e">
        <f>100*(#REF!/#REF!-1)</f>
        <v>#REF!</v>
      </c>
      <c r="Q18" s="260" t="e">
        <f>100*(#REF!/#REF!-1)</f>
        <v>#REF!</v>
      </c>
      <c r="R18" s="260" t="e">
        <f>100*(#REF!/#REF!-1)</f>
        <v>#REF!</v>
      </c>
      <c r="S18" s="260" t="e">
        <f>100*(#REF!/#REF!-1)</f>
        <v>#REF!</v>
      </c>
      <c r="T18" s="260" t="e">
        <f>100*(#REF!/#REF!-1)</f>
        <v>#REF!</v>
      </c>
      <c r="U18" s="260" t="e">
        <f>100*(#REF!/#REF!-1)</f>
        <v>#REF!</v>
      </c>
      <c r="V18" s="260" t="e">
        <f>100*(#REF!/#REF!-1)</f>
        <v>#REF!</v>
      </c>
      <c r="W18" s="260" t="e">
        <f>100*(#REF!/#REF!-1)</f>
        <v>#REF!</v>
      </c>
      <c r="X18" s="260" t="e">
        <f>100*(#REF!/#REF!-1)</f>
        <v>#REF!</v>
      </c>
      <c r="Y18" s="260" t="e">
        <f>100*(#REF!/#REF!-1)</f>
        <v>#REF!</v>
      </c>
    </row>
    <row r="19" spans="1:25">
      <c r="A19" s="13"/>
      <c r="B19" s="13">
        <v>3</v>
      </c>
      <c r="C19" s="260" t="e">
        <f>100*(#REF!/#REF!-1)</f>
        <v>#REF!</v>
      </c>
      <c r="D19" s="260" t="e">
        <f>100*(#REF!/#REF!-1)</f>
        <v>#REF!</v>
      </c>
      <c r="E19" s="260" t="e">
        <f>100*(#REF!/#REF!-1)</f>
        <v>#REF!</v>
      </c>
      <c r="F19" s="260" t="e">
        <f>100*(#REF!/#REF!-1)</f>
        <v>#REF!</v>
      </c>
      <c r="G19" s="260" t="e">
        <f>100*(#REF!/#REF!-1)</f>
        <v>#REF!</v>
      </c>
      <c r="H19" s="260" t="e">
        <f>100*(#REF!/#REF!-1)</f>
        <v>#REF!</v>
      </c>
      <c r="I19" s="260" t="e">
        <f>100*(#REF!/#REF!-1)</f>
        <v>#REF!</v>
      </c>
      <c r="J19" s="260" t="e">
        <f>100*(#REF!/#REF!-1)</f>
        <v>#REF!</v>
      </c>
      <c r="K19" s="260" t="e">
        <f>100*(#REF!/#REF!-1)</f>
        <v>#REF!</v>
      </c>
      <c r="L19" s="260" t="e">
        <f>100*(#REF!/#REF!-1)</f>
        <v>#REF!</v>
      </c>
      <c r="M19" s="260" t="e">
        <f>100*(#REF!/#REF!-1)</f>
        <v>#REF!</v>
      </c>
      <c r="N19" s="260" t="e">
        <f>100*(#REF!/#REF!-1)</f>
        <v>#REF!</v>
      </c>
      <c r="O19" s="260" t="e">
        <f>100*(#REF!/#REF!-1)</f>
        <v>#REF!</v>
      </c>
      <c r="P19" s="260" t="e">
        <f>100*(#REF!/#REF!-1)</f>
        <v>#REF!</v>
      </c>
      <c r="Q19" s="260" t="e">
        <f>100*(#REF!/#REF!-1)</f>
        <v>#REF!</v>
      </c>
      <c r="R19" s="260" t="e">
        <f>100*(#REF!/#REF!-1)</f>
        <v>#REF!</v>
      </c>
      <c r="S19" s="260" t="e">
        <f>100*(#REF!/#REF!-1)</f>
        <v>#REF!</v>
      </c>
      <c r="T19" s="260" t="e">
        <f>100*(#REF!/#REF!-1)</f>
        <v>#REF!</v>
      </c>
      <c r="U19" s="260" t="e">
        <f>100*(#REF!/#REF!-1)</f>
        <v>#REF!</v>
      </c>
      <c r="V19" s="260" t="e">
        <f>100*(#REF!/#REF!-1)</f>
        <v>#REF!</v>
      </c>
      <c r="W19" s="260" t="e">
        <f>100*(#REF!/#REF!-1)</f>
        <v>#REF!</v>
      </c>
      <c r="X19" s="260" t="e">
        <f>100*(#REF!/#REF!-1)</f>
        <v>#REF!</v>
      </c>
      <c r="Y19" s="260" t="e">
        <f>100*(#REF!/#REF!-1)</f>
        <v>#REF!</v>
      </c>
    </row>
    <row r="20" spans="1:25">
      <c r="A20" s="13"/>
      <c r="B20" s="13">
        <v>4</v>
      </c>
      <c r="C20" s="260" t="e">
        <f>100*(#REF!/#REF!-1)</f>
        <v>#REF!</v>
      </c>
      <c r="D20" s="260" t="e">
        <f>100*(#REF!/#REF!-1)</f>
        <v>#REF!</v>
      </c>
      <c r="E20" s="260" t="e">
        <f>100*(#REF!/#REF!-1)</f>
        <v>#REF!</v>
      </c>
      <c r="F20" s="260" t="e">
        <f>100*(#REF!/#REF!-1)</f>
        <v>#REF!</v>
      </c>
      <c r="G20" s="260" t="e">
        <f>100*(#REF!/#REF!-1)</f>
        <v>#REF!</v>
      </c>
      <c r="H20" s="260" t="e">
        <f>100*(#REF!/#REF!-1)</f>
        <v>#REF!</v>
      </c>
      <c r="I20" s="260" t="e">
        <f>100*(#REF!/#REF!-1)</f>
        <v>#REF!</v>
      </c>
      <c r="J20" s="260" t="e">
        <f>100*(#REF!/#REF!-1)</f>
        <v>#REF!</v>
      </c>
      <c r="K20" s="260" t="e">
        <f>100*(#REF!/#REF!-1)</f>
        <v>#REF!</v>
      </c>
      <c r="L20" s="260" t="e">
        <f>100*(#REF!/#REF!-1)</f>
        <v>#REF!</v>
      </c>
      <c r="M20" s="260" t="e">
        <f>100*(#REF!/#REF!-1)</f>
        <v>#REF!</v>
      </c>
      <c r="N20" s="260" t="e">
        <f>100*(#REF!/#REF!-1)</f>
        <v>#REF!</v>
      </c>
      <c r="O20" s="260" t="e">
        <f>100*(#REF!/#REF!-1)</f>
        <v>#REF!</v>
      </c>
      <c r="P20" s="260" t="e">
        <f>100*(#REF!/#REF!-1)</f>
        <v>#REF!</v>
      </c>
      <c r="Q20" s="260" t="e">
        <f>100*(#REF!/#REF!-1)</f>
        <v>#REF!</v>
      </c>
      <c r="R20" s="260" t="e">
        <f>100*(#REF!/#REF!-1)</f>
        <v>#REF!</v>
      </c>
      <c r="S20" s="260" t="e">
        <f>100*(#REF!/#REF!-1)</f>
        <v>#REF!</v>
      </c>
      <c r="T20" s="260" t="e">
        <f>100*(#REF!/#REF!-1)</f>
        <v>#REF!</v>
      </c>
      <c r="U20" s="260" t="e">
        <f>100*(#REF!/#REF!-1)</f>
        <v>#REF!</v>
      </c>
      <c r="V20" s="260" t="e">
        <f>100*(#REF!/#REF!-1)</f>
        <v>#REF!</v>
      </c>
      <c r="W20" s="260" t="e">
        <f>100*(#REF!/#REF!-1)</f>
        <v>#REF!</v>
      </c>
      <c r="X20" s="260" t="e">
        <f>100*(#REF!/#REF!-1)</f>
        <v>#REF!</v>
      </c>
      <c r="Y20" s="260" t="e">
        <f>100*(#REF!/#REF!-1)</f>
        <v>#REF!</v>
      </c>
    </row>
    <row r="21" spans="1:25">
      <c r="A21" s="13">
        <v>2011</v>
      </c>
      <c r="B21" s="13">
        <v>1</v>
      </c>
      <c r="C21" s="260" t="e">
        <f>100*(#REF!/#REF!-1)</f>
        <v>#REF!</v>
      </c>
      <c r="D21" s="260" t="e">
        <f>100*(#REF!/#REF!-1)</f>
        <v>#REF!</v>
      </c>
      <c r="E21" s="260" t="e">
        <f>100*(#REF!/#REF!-1)</f>
        <v>#REF!</v>
      </c>
      <c r="F21" s="260" t="e">
        <f>100*(#REF!/#REF!-1)</f>
        <v>#REF!</v>
      </c>
      <c r="G21" s="260" t="e">
        <f>100*(#REF!/#REF!-1)</f>
        <v>#REF!</v>
      </c>
      <c r="H21" s="260" t="e">
        <f>100*(#REF!/#REF!-1)</f>
        <v>#REF!</v>
      </c>
      <c r="I21" s="260" t="e">
        <f>100*(#REF!/#REF!-1)</f>
        <v>#REF!</v>
      </c>
      <c r="J21" s="260" t="e">
        <f>100*(#REF!/#REF!-1)</f>
        <v>#REF!</v>
      </c>
      <c r="K21" s="260" t="e">
        <f>100*(#REF!/#REF!-1)</f>
        <v>#REF!</v>
      </c>
      <c r="L21" s="260" t="e">
        <f>100*(#REF!/#REF!-1)</f>
        <v>#REF!</v>
      </c>
      <c r="M21" s="260" t="e">
        <f>100*(#REF!/#REF!-1)</f>
        <v>#REF!</v>
      </c>
      <c r="N21" s="260" t="e">
        <f>100*(#REF!/#REF!-1)</f>
        <v>#REF!</v>
      </c>
      <c r="O21" s="260" t="e">
        <f>100*(#REF!/#REF!-1)</f>
        <v>#REF!</v>
      </c>
      <c r="P21" s="260" t="e">
        <f>100*(#REF!/#REF!-1)</f>
        <v>#REF!</v>
      </c>
      <c r="Q21" s="260" t="e">
        <f>100*(#REF!/#REF!-1)</f>
        <v>#REF!</v>
      </c>
      <c r="R21" s="260" t="e">
        <f>100*(#REF!/#REF!-1)</f>
        <v>#REF!</v>
      </c>
      <c r="S21" s="260" t="e">
        <f>100*(#REF!/#REF!-1)</f>
        <v>#REF!</v>
      </c>
      <c r="T21" s="260" t="e">
        <f>100*(#REF!/#REF!-1)</f>
        <v>#REF!</v>
      </c>
      <c r="U21" s="260" t="e">
        <f>100*(#REF!/#REF!-1)</f>
        <v>#REF!</v>
      </c>
      <c r="V21" s="260" t="e">
        <f>100*(#REF!/#REF!-1)</f>
        <v>#REF!</v>
      </c>
      <c r="W21" s="260" t="e">
        <f>100*(#REF!/#REF!-1)</f>
        <v>#REF!</v>
      </c>
      <c r="X21" s="260" t="e">
        <f>100*(#REF!/#REF!-1)</f>
        <v>#REF!</v>
      </c>
      <c r="Y21" s="260" t="e">
        <f>100*(#REF!/#REF!-1)</f>
        <v>#REF!</v>
      </c>
    </row>
    <row r="22" spans="1:25">
      <c r="A22" s="13"/>
      <c r="B22" s="13">
        <v>2</v>
      </c>
      <c r="C22" s="260" t="e">
        <f>100*(#REF!/#REF!-1)</f>
        <v>#REF!</v>
      </c>
      <c r="D22" s="260" t="e">
        <f>100*(#REF!/#REF!-1)</f>
        <v>#REF!</v>
      </c>
      <c r="E22" s="260" t="e">
        <f>100*(#REF!/#REF!-1)</f>
        <v>#REF!</v>
      </c>
      <c r="F22" s="260" t="e">
        <f>100*(#REF!/#REF!-1)</f>
        <v>#REF!</v>
      </c>
      <c r="G22" s="260" t="e">
        <f>100*(#REF!/#REF!-1)</f>
        <v>#REF!</v>
      </c>
      <c r="H22" s="260" t="e">
        <f>100*(#REF!/#REF!-1)</f>
        <v>#REF!</v>
      </c>
      <c r="I22" s="260" t="e">
        <f>100*(#REF!/#REF!-1)</f>
        <v>#REF!</v>
      </c>
      <c r="J22" s="260" t="e">
        <f>100*(#REF!/#REF!-1)</f>
        <v>#REF!</v>
      </c>
      <c r="K22" s="260" t="e">
        <f>100*(#REF!/#REF!-1)</f>
        <v>#REF!</v>
      </c>
      <c r="L22" s="260" t="e">
        <f>100*(#REF!/#REF!-1)</f>
        <v>#REF!</v>
      </c>
      <c r="M22" s="260" t="e">
        <f>100*(#REF!/#REF!-1)</f>
        <v>#REF!</v>
      </c>
      <c r="N22" s="260" t="e">
        <f>100*(#REF!/#REF!-1)</f>
        <v>#REF!</v>
      </c>
      <c r="O22" s="260" t="e">
        <f>100*(#REF!/#REF!-1)</f>
        <v>#REF!</v>
      </c>
      <c r="P22" s="260" t="e">
        <f>100*(#REF!/#REF!-1)</f>
        <v>#REF!</v>
      </c>
      <c r="Q22" s="260" t="e">
        <f>100*(#REF!/#REF!-1)</f>
        <v>#REF!</v>
      </c>
      <c r="R22" s="260" t="e">
        <f>100*(#REF!/#REF!-1)</f>
        <v>#REF!</v>
      </c>
      <c r="S22" s="260" t="e">
        <f>100*(#REF!/#REF!-1)</f>
        <v>#REF!</v>
      </c>
      <c r="T22" s="260" t="e">
        <f>100*(#REF!/#REF!-1)</f>
        <v>#REF!</v>
      </c>
      <c r="U22" s="260" t="e">
        <f>100*(#REF!/#REF!-1)</f>
        <v>#REF!</v>
      </c>
      <c r="V22" s="260" t="e">
        <f>100*(#REF!/#REF!-1)</f>
        <v>#REF!</v>
      </c>
      <c r="W22" s="260" t="e">
        <f>100*(#REF!/#REF!-1)</f>
        <v>#REF!</v>
      </c>
      <c r="X22" s="260" t="e">
        <f>100*(#REF!/#REF!-1)</f>
        <v>#REF!</v>
      </c>
      <c r="Y22" s="260" t="e">
        <f>100*(#REF!/#REF!-1)</f>
        <v>#REF!</v>
      </c>
    </row>
    <row r="23" spans="1:25">
      <c r="A23" s="13"/>
      <c r="B23" s="13">
        <v>3</v>
      </c>
      <c r="C23" s="260" t="e">
        <f>100*(#REF!/#REF!-1)</f>
        <v>#REF!</v>
      </c>
      <c r="D23" s="260" t="e">
        <f>100*(#REF!/#REF!-1)</f>
        <v>#REF!</v>
      </c>
      <c r="E23" s="260" t="e">
        <f>100*(#REF!/#REF!-1)</f>
        <v>#REF!</v>
      </c>
      <c r="F23" s="260" t="e">
        <f>100*(#REF!/#REF!-1)</f>
        <v>#REF!</v>
      </c>
      <c r="G23" s="260" t="e">
        <f>100*(#REF!/#REF!-1)</f>
        <v>#REF!</v>
      </c>
      <c r="H23" s="260" t="e">
        <f>100*(#REF!/#REF!-1)</f>
        <v>#REF!</v>
      </c>
      <c r="I23" s="260" t="e">
        <f>100*(#REF!/#REF!-1)</f>
        <v>#REF!</v>
      </c>
      <c r="J23" s="260" t="e">
        <f>100*(#REF!/#REF!-1)</f>
        <v>#REF!</v>
      </c>
      <c r="K23" s="260" t="e">
        <f>100*(#REF!/#REF!-1)</f>
        <v>#REF!</v>
      </c>
      <c r="L23" s="260" t="e">
        <f>100*(#REF!/#REF!-1)</f>
        <v>#REF!</v>
      </c>
      <c r="M23" s="260" t="e">
        <f>100*(#REF!/#REF!-1)</f>
        <v>#REF!</v>
      </c>
      <c r="N23" s="260" t="e">
        <f>100*(#REF!/#REF!-1)</f>
        <v>#REF!</v>
      </c>
      <c r="O23" s="260" t="e">
        <f>100*(#REF!/#REF!-1)</f>
        <v>#REF!</v>
      </c>
      <c r="P23" s="260" t="e">
        <f>100*(#REF!/#REF!-1)</f>
        <v>#REF!</v>
      </c>
      <c r="Q23" s="260" t="e">
        <f>100*(#REF!/#REF!-1)</f>
        <v>#REF!</v>
      </c>
      <c r="R23" s="260" t="e">
        <f>100*(#REF!/#REF!-1)</f>
        <v>#REF!</v>
      </c>
      <c r="S23" s="260" t="e">
        <f>100*(#REF!/#REF!-1)</f>
        <v>#REF!</v>
      </c>
      <c r="T23" s="260" t="e">
        <f>100*(#REF!/#REF!-1)</f>
        <v>#REF!</v>
      </c>
      <c r="U23" s="260" t="e">
        <f>100*(#REF!/#REF!-1)</f>
        <v>#REF!</v>
      </c>
      <c r="V23" s="260" t="e">
        <f>100*(#REF!/#REF!-1)</f>
        <v>#REF!</v>
      </c>
      <c r="W23" s="260" t="e">
        <f>100*(#REF!/#REF!-1)</f>
        <v>#REF!</v>
      </c>
      <c r="X23" s="260" t="e">
        <f>100*(#REF!/#REF!-1)</f>
        <v>#REF!</v>
      </c>
      <c r="Y23" s="260" t="e">
        <f>100*(#REF!/#REF!-1)</f>
        <v>#REF!</v>
      </c>
    </row>
    <row r="24" spans="1:25">
      <c r="A24" s="13"/>
      <c r="B24" s="13">
        <v>4</v>
      </c>
      <c r="C24" s="260"/>
      <c r="D24" s="260"/>
      <c r="E24" s="260"/>
      <c r="F24" s="260"/>
      <c r="G24" s="260"/>
      <c r="H24" s="260"/>
      <c r="I24" s="260"/>
      <c r="J24" s="260"/>
      <c r="K24" s="260"/>
      <c r="L24" s="260"/>
      <c r="M24" s="260"/>
      <c r="N24" s="260"/>
      <c r="O24" s="260"/>
      <c r="P24" s="260"/>
      <c r="Q24" s="260"/>
      <c r="R24" s="260"/>
      <c r="S24" s="260"/>
      <c r="T24" s="260"/>
      <c r="U24" s="260"/>
      <c r="V24" s="260"/>
      <c r="W24" s="260"/>
      <c r="X24" s="260"/>
      <c r="Y24" s="260"/>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defaultColWidth="9" defaultRowHeight="14.25"/>
  <cols>
    <col min="7" max="7" width="8.86328125" customWidth="1"/>
    <col min="25" max="25" width="1.86328125" customWidth="1"/>
    <col min="26" max="29" width="9.1328125" style="2"/>
  </cols>
  <sheetData>
    <row r="1" spans="1:56">
      <c r="A1" t="s">
        <v>125</v>
      </c>
      <c r="AD1" t="s">
        <v>147</v>
      </c>
    </row>
    <row r="2" spans="1:56" ht="140.65">
      <c r="B2" s="555" t="s">
        <v>45</v>
      </c>
      <c r="C2" s="555" t="s">
        <v>46</v>
      </c>
      <c r="D2" s="555" t="s">
        <v>47</v>
      </c>
      <c r="E2" s="555" t="s">
        <v>48</v>
      </c>
      <c r="F2" s="556" t="s">
        <v>49</v>
      </c>
      <c r="G2" s="555" t="s">
        <v>50</v>
      </c>
      <c r="H2" s="556" t="s">
        <v>51</v>
      </c>
      <c r="I2" s="556" t="s">
        <v>52</v>
      </c>
      <c r="J2" s="555" t="s">
        <v>53</v>
      </c>
      <c r="K2" s="255" t="s">
        <v>54</v>
      </c>
      <c r="L2" s="255" t="s">
        <v>55</v>
      </c>
      <c r="M2" s="255" t="s">
        <v>56</v>
      </c>
      <c r="N2" s="256" t="s">
        <v>57</v>
      </c>
      <c r="O2" s="255" t="s">
        <v>58</v>
      </c>
      <c r="P2" s="255" t="s">
        <v>59</v>
      </c>
      <c r="Q2" s="255" t="s">
        <v>60</v>
      </c>
      <c r="R2" s="255" t="s">
        <v>61</v>
      </c>
      <c r="S2" s="255" t="s">
        <v>62</v>
      </c>
      <c r="T2" s="255" t="s">
        <v>63</v>
      </c>
      <c r="U2" s="255" t="s">
        <v>64</v>
      </c>
      <c r="V2" s="255" t="s">
        <v>143</v>
      </c>
      <c r="W2" s="255" t="s">
        <v>66</v>
      </c>
      <c r="X2" s="255" t="s">
        <v>67</v>
      </c>
      <c r="Y2" s="255"/>
      <c r="Z2" s="257" t="s">
        <v>68</v>
      </c>
      <c r="AA2" s="257" t="s">
        <v>133</v>
      </c>
      <c r="AB2" s="257" t="s">
        <v>134</v>
      </c>
      <c r="AC2" s="258"/>
      <c r="AD2" s="555" t="str">
        <f t="shared" ref="AD2:AZ2" si="0">B2</f>
        <v>Crops &amp; Cocoa</v>
      </c>
      <c r="AE2" s="555" t="str">
        <f t="shared" si="0"/>
        <v>Livestock</v>
      </c>
      <c r="AF2" s="555" t="str">
        <f t="shared" si="0"/>
        <v>Forestry</v>
      </c>
      <c r="AG2" s="555" t="str">
        <f t="shared" si="0"/>
        <v>Fishing</v>
      </c>
      <c r="AH2" s="556" t="str">
        <f t="shared" si="0"/>
        <v>Mining 
and Quarrying</v>
      </c>
      <c r="AI2" s="555" t="str">
        <f t="shared" si="0"/>
        <v xml:space="preserve"> Manufacturing</v>
      </c>
      <c r="AJ2" s="556" t="str">
        <f t="shared" si="0"/>
        <v xml:space="preserve">Electricity 
</v>
      </c>
      <c r="AK2" s="556" t="str">
        <f t="shared" si="0"/>
        <v>Water &amp; Sewerage</v>
      </c>
      <c r="AL2" s="555" t="str">
        <f t="shared" si="0"/>
        <v xml:space="preserve"> Construction</v>
      </c>
      <c r="AM2" s="255" t="str">
        <f t="shared" si="0"/>
        <v>Trade; Repair Of Vehicles, Household Goods</v>
      </c>
      <c r="AN2" s="255" t="str">
        <f t="shared" si="0"/>
        <v>Hotels And Restaurants</v>
      </c>
      <c r="AO2" s="255" t="str">
        <f t="shared" si="0"/>
        <v>Transport &amp; Storage</v>
      </c>
      <c r="AP2" s="256" t="str">
        <f t="shared" si="0"/>
        <v>Information &amp; Communication</v>
      </c>
      <c r="AQ2" s="255" t="str">
        <f t="shared" si="0"/>
        <v xml:space="preserve"> Financial &amp; Insurance Activities</v>
      </c>
      <c r="AR2" s="255" t="str">
        <f t="shared" si="0"/>
        <v>Real Estate Activities</v>
      </c>
      <c r="AS2" s="255" t="str">
        <f t="shared" si="0"/>
        <v>Business &amp; other Services Activities</v>
      </c>
      <c r="AT2" s="255" t="str">
        <f t="shared" si="0"/>
        <v>Public Administration</v>
      </c>
      <c r="AU2" s="255" t="str">
        <f t="shared" si="0"/>
        <v>Education</v>
      </c>
      <c r="AV2" s="255" t="str">
        <f t="shared" si="0"/>
        <v>Health</v>
      </c>
      <c r="AW2" s="255" t="str">
        <f t="shared" si="0"/>
        <v xml:space="preserve"> Other  Personal Service  Activities</v>
      </c>
      <c r="AX2" s="255" t="str">
        <f t="shared" si="0"/>
        <v>GDP at basic prices</v>
      </c>
      <c r="AY2" s="255" t="str">
        <f t="shared" si="0"/>
        <v>Net Taxes</v>
      </c>
      <c r="AZ2" s="255" t="str">
        <f t="shared" si="0"/>
        <v>GDP at Constant Prices</v>
      </c>
      <c r="BB2" s="257" t="s">
        <v>68</v>
      </c>
      <c r="BC2" s="257" t="s">
        <v>133</v>
      </c>
      <c r="BD2" s="257" t="s">
        <v>134</v>
      </c>
    </row>
    <row r="3" spans="1:56">
      <c r="A3" t="s">
        <v>148</v>
      </c>
      <c r="B3" s="172">
        <v>609.05579999999998</v>
      </c>
      <c r="C3" s="172">
        <v>100.47076</v>
      </c>
      <c r="D3" s="172">
        <v>129.68677299999999</v>
      </c>
      <c r="E3" s="172">
        <v>98.581844000000004</v>
      </c>
      <c r="F3" s="172">
        <v>112.369</v>
      </c>
      <c r="G3" s="172">
        <v>412.73537199999998</v>
      </c>
      <c r="H3" s="172">
        <v>37.848132</v>
      </c>
      <c r="I3" s="172">
        <v>54.190928</v>
      </c>
      <c r="J3" s="172">
        <v>247.38156515047999</v>
      </c>
      <c r="K3" s="172">
        <v>275.27246400000001</v>
      </c>
      <c r="L3" s="172">
        <v>198.39946800000001</v>
      </c>
      <c r="M3" s="172">
        <v>609.08018500000003</v>
      </c>
      <c r="N3" s="172">
        <v>121.725764</v>
      </c>
      <c r="O3" s="172">
        <v>112.543359</v>
      </c>
      <c r="P3" s="172">
        <v>97.85</v>
      </c>
      <c r="Q3" s="172">
        <v>134.805218</v>
      </c>
      <c r="R3" s="172">
        <v>217.35653400000001</v>
      </c>
      <c r="S3" s="172">
        <v>163.95251500000001</v>
      </c>
      <c r="T3" s="172">
        <v>62.421320999999999</v>
      </c>
      <c r="U3" s="172">
        <v>119.876121</v>
      </c>
      <c r="V3" s="172">
        <v>3915.6031231504799</v>
      </c>
      <c r="W3" s="172">
        <v>171.93870200000001</v>
      </c>
      <c r="X3" s="172">
        <v>4087.5418251504798</v>
      </c>
      <c r="Y3" s="172"/>
      <c r="Z3" s="259">
        <f>SUM(B3:E3)</f>
        <v>937.79517700000008</v>
      </c>
      <c r="AA3" s="259">
        <f>SUM(F3:J3)</f>
        <v>864.52499715047998</v>
      </c>
      <c r="AB3" s="259">
        <f>SUM(K3:U3)</f>
        <v>2113.2829489999999</v>
      </c>
      <c r="AC3" s="258"/>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59">
        <f>SUM(AD3:AG3)</f>
        <v>1373</v>
      </c>
      <c r="BC3" s="259">
        <f>SUM(AH3:AL3)</f>
        <v>865</v>
      </c>
      <c r="BD3" s="259">
        <f>SUM(AM3:AW3)</f>
        <v>2046</v>
      </c>
    </row>
    <row r="4" spans="1:56">
      <c r="A4" t="s">
        <v>149</v>
      </c>
      <c r="B4" s="172">
        <v>330.01712300000003</v>
      </c>
      <c r="C4" s="172">
        <v>85.512172000000007</v>
      </c>
      <c r="D4" s="172">
        <v>204.04796200000001</v>
      </c>
      <c r="E4" s="172">
        <v>85.242242000000005</v>
      </c>
      <c r="F4" s="172">
        <v>106.039863</v>
      </c>
      <c r="G4" s="172">
        <v>436.18658499999998</v>
      </c>
      <c r="H4" s="172">
        <v>37.492435</v>
      </c>
      <c r="I4" s="172">
        <v>56.042662</v>
      </c>
      <c r="J4" s="172">
        <v>248.51997715048</v>
      </c>
      <c r="K4" s="172">
        <v>272.37387899999999</v>
      </c>
      <c r="L4" s="172">
        <v>212.76350199999999</v>
      </c>
      <c r="M4" s="172">
        <v>551.439526</v>
      </c>
      <c r="N4" s="172">
        <v>112.69264</v>
      </c>
      <c r="O4" s="172">
        <v>121.53545699999999</v>
      </c>
      <c r="P4" s="172">
        <v>97.85</v>
      </c>
      <c r="Q4" s="172">
        <v>134.624053</v>
      </c>
      <c r="R4" s="172">
        <v>216.624391</v>
      </c>
      <c r="S4" s="172">
        <v>163.353959</v>
      </c>
      <c r="T4" s="172">
        <v>62.432642000000001</v>
      </c>
      <c r="U4" s="172">
        <v>325.688399</v>
      </c>
      <c r="V4" s="172">
        <v>3860.4794691504799</v>
      </c>
      <c r="W4" s="172">
        <v>207.277107</v>
      </c>
      <c r="X4" s="172">
        <v>4067.7565761504802</v>
      </c>
      <c r="Y4" s="172"/>
      <c r="Z4" s="259">
        <f t="shared" ref="Z4:Z23" si="1">SUM(B4:E4)</f>
        <v>704.81949900000006</v>
      </c>
      <c r="AA4" s="259">
        <f t="shared" ref="AA4:AA23" si="2">SUM(F4:J4)</f>
        <v>884.28152215047999</v>
      </c>
      <c r="AB4" s="259">
        <f t="shared" ref="AB4:AB23" si="3">SUM(K4:U4)</f>
        <v>2271.3784479999999</v>
      </c>
      <c r="AC4" s="258"/>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59">
        <f t="shared" ref="BB4:BB23" si="4">SUM(AD4:AG4)</f>
        <v>1296</v>
      </c>
      <c r="BC4" s="259">
        <f t="shared" ref="BC4:BC23" si="5">SUM(AH4:AL4)</f>
        <v>881</v>
      </c>
      <c r="BD4" s="259">
        <f t="shared" ref="BD4:BD23" si="6">SUM(AM4:AW4)</f>
        <v>2292</v>
      </c>
    </row>
    <row r="5" spans="1:56">
      <c r="A5" t="s">
        <v>150</v>
      </c>
      <c r="B5" s="172">
        <v>1356.007705</v>
      </c>
      <c r="C5" s="172">
        <v>80.450757999999993</v>
      </c>
      <c r="D5" s="172">
        <v>202.06716700000001</v>
      </c>
      <c r="E5" s="172">
        <v>146.56620799999999</v>
      </c>
      <c r="F5" s="172">
        <v>137.860207</v>
      </c>
      <c r="G5" s="172">
        <v>474.39156700000001</v>
      </c>
      <c r="H5" s="172">
        <v>34.427036000000001</v>
      </c>
      <c r="I5" s="172">
        <v>57.222219000000003</v>
      </c>
      <c r="J5" s="172">
        <v>249.08909515048001</v>
      </c>
      <c r="K5" s="172">
        <v>278.01450799999998</v>
      </c>
      <c r="L5" s="172">
        <v>236.397032</v>
      </c>
      <c r="M5" s="172">
        <v>610.43656299999998</v>
      </c>
      <c r="N5" s="172">
        <v>119.822639</v>
      </c>
      <c r="O5" s="172">
        <v>129.31007500000001</v>
      </c>
      <c r="P5" s="172">
        <v>97.85</v>
      </c>
      <c r="Q5" s="172">
        <v>117.796144</v>
      </c>
      <c r="R5" s="172">
        <v>215.158928</v>
      </c>
      <c r="S5" s="172">
        <v>162.15619699999999</v>
      </c>
      <c r="T5" s="172">
        <v>62.455660999999999</v>
      </c>
      <c r="U5" s="172">
        <v>109.014228</v>
      </c>
      <c r="V5" s="172">
        <v>4876.4939371504797</v>
      </c>
      <c r="W5" s="172">
        <v>196.61867000000001</v>
      </c>
      <c r="X5" s="172">
        <v>5073.1126071504796</v>
      </c>
      <c r="Y5" s="172"/>
      <c r="Z5" s="259">
        <f t="shared" si="1"/>
        <v>1785.0918379999998</v>
      </c>
      <c r="AA5" s="259">
        <f t="shared" si="2"/>
        <v>952.99012415048014</v>
      </c>
      <c r="AB5" s="259">
        <f t="shared" si="3"/>
        <v>2138.411975</v>
      </c>
      <c r="AC5" s="258"/>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59">
        <f t="shared" si="4"/>
        <v>1333</v>
      </c>
      <c r="BC5" s="259">
        <f t="shared" si="5"/>
        <v>966</v>
      </c>
      <c r="BD5" s="259">
        <f t="shared" si="6"/>
        <v>2154</v>
      </c>
    </row>
    <row r="6" spans="1:56">
      <c r="A6" t="s">
        <v>151</v>
      </c>
      <c r="B6" s="172">
        <v>1498.619373</v>
      </c>
      <c r="C6" s="172">
        <v>170.66631000000001</v>
      </c>
      <c r="D6" s="172">
        <v>200.19809699999999</v>
      </c>
      <c r="E6" s="172">
        <v>117.909706</v>
      </c>
      <c r="F6" s="172">
        <v>141.13093000000001</v>
      </c>
      <c r="G6" s="172">
        <v>500.18647600000003</v>
      </c>
      <c r="H6" s="172">
        <v>32.932397000000002</v>
      </c>
      <c r="I6" s="172">
        <v>56.944191000000004</v>
      </c>
      <c r="J6" s="172">
        <v>271.28380415048002</v>
      </c>
      <c r="K6" s="172">
        <v>315.03914900000001</v>
      </c>
      <c r="L6" s="172">
        <v>246.539997</v>
      </c>
      <c r="M6" s="172">
        <v>586.24372600000004</v>
      </c>
      <c r="N6" s="172">
        <v>128.75895700000001</v>
      </c>
      <c r="O6" s="172">
        <v>109.51110799999999</v>
      </c>
      <c r="P6" s="172">
        <v>97.85</v>
      </c>
      <c r="Q6" s="172">
        <v>135.274585</v>
      </c>
      <c r="R6" s="172">
        <v>212.96014700000001</v>
      </c>
      <c r="S6" s="172">
        <v>165.537329</v>
      </c>
      <c r="T6" s="172">
        <v>62.490375999999998</v>
      </c>
      <c r="U6" s="172">
        <v>107.021252</v>
      </c>
      <c r="V6" s="172">
        <v>5157.0979101504799</v>
      </c>
      <c r="W6" s="172">
        <v>319.56552099999999</v>
      </c>
      <c r="X6" s="172">
        <v>5476.6634311504804</v>
      </c>
      <c r="Y6" s="172"/>
      <c r="Z6" s="259">
        <f t="shared" si="1"/>
        <v>1987.3934859999999</v>
      </c>
      <c r="AA6" s="259">
        <f t="shared" si="2"/>
        <v>1002.4777981504801</v>
      </c>
      <c r="AB6" s="259">
        <f t="shared" si="3"/>
        <v>2167.2266260000001</v>
      </c>
      <c r="AC6" s="258"/>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59">
        <f t="shared" si="4"/>
        <v>1391</v>
      </c>
      <c r="BC6" s="259">
        <f t="shared" si="5"/>
        <v>994</v>
      </c>
      <c r="BD6" s="259">
        <f t="shared" si="6"/>
        <v>2187</v>
      </c>
    </row>
    <row r="7" spans="1:56">
      <c r="A7" t="s">
        <v>152</v>
      </c>
      <c r="B7" s="172">
        <v>575.58937900000001</v>
      </c>
      <c r="C7" s="172">
        <v>108.007597</v>
      </c>
      <c r="D7" s="172">
        <v>127.630352</v>
      </c>
      <c r="E7" s="172">
        <v>82.276488999999998</v>
      </c>
      <c r="F7" s="172">
        <v>135.778503</v>
      </c>
      <c r="G7" s="172">
        <v>438.20746400000002</v>
      </c>
      <c r="H7" s="172">
        <v>34.793066000000003</v>
      </c>
      <c r="I7" s="172">
        <v>56.498809000000001</v>
      </c>
      <c r="J7" s="172">
        <v>325.58907331130303</v>
      </c>
      <c r="K7" s="172">
        <v>293.15983999999997</v>
      </c>
      <c r="L7" s="172">
        <v>224.35709700000001</v>
      </c>
      <c r="M7" s="172">
        <v>659.93488400000001</v>
      </c>
      <c r="N7" s="172">
        <v>125.628062</v>
      </c>
      <c r="O7" s="172">
        <v>133.788714</v>
      </c>
      <c r="P7" s="172">
        <v>100.19840000000001</v>
      </c>
      <c r="Q7" s="172">
        <v>137.47031799999999</v>
      </c>
      <c r="R7" s="172">
        <v>236.91163700000001</v>
      </c>
      <c r="S7" s="172">
        <v>174.83779100000001</v>
      </c>
      <c r="T7" s="172">
        <v>62.661862999999997</v>
      </c>
      <c r="U7" s="172">
        <v>193.36125699999999</v>
      </c>
      <c r="V7" s="172">
        <v>4226.6805953112998</v>
      </c>
      <c r="W7" s="172">
        <v>317.33351599999997</v>
      </c>
      <c r="X7" s="172">
        <v>4544.0141113113004</v>
      </c>
      <c r="Y7" s="172"/>
      <c r="Z7" s="259">
        <f t="shared" si="1"/>
        <v>893.50381700000003</v>
      </c>
      <c r="AA7" s="259">
        <f t="shared" si="2"/>
        <v>990.86691531130305</v>
      </c>
      <c r="AB7" s="259">
        <f t="shared" si="3"/>
        <v>2342.309863</v>
      </c>
      <c r="AC7" s="258"/>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59">
        <f t="shared" si="4"/>
        <v>1304</v>
      </c>
      <c r="BC7" s="259">
        <f t="shared" si="5"/>
        <v>989</v>
      </c>
      <c r="BD7" s="259">
        <f t="shared" si="6"/>
        <v>2262</v>
      </c>
    </row>
    <row r="8" spans="1:56">
      <c r="A8" t="s">
        <v>153</v>
      </c>
      <c r="B8" s="172">
        <v>333.66665399999999</v>
      </c>
      <c r="C8" s="172">
        <v>91.074897000000007</v>
      </c>
      <c r="D8" s="172">
        <v>193.06372999999999</v>
      </c>
      <c r="E8" s="172">
        <v>84.595682999999994</v>
      </c>
      <c r="F8" s="172">
        <v>129.747973</v>
      </c>
      <c r="G8" s="172">
        <v>451.68599399999999</v>
      </c>
      <c r="H8" s="172">
        <v>27.301738</v>
      </c>
      <c r="I8" s="172">
        <v>55.433644999999999</v>
      </c>
      <c r="J8" s="172">
        <v>355.18157931130298</v>
      </c>
      <c r="K8" s="172">
        <v>282.455647</v>
      </c>
      <c r="L8" s="172">
        <v>223.55081999999999</v>
      </c>
      <c r="M8" s="172">
        <v>643.01770599999998</v>
      </c>
      <c r="N8" s="172">
        <v>128.736547</v>
      </c>
      <c r="O8" s="172">
        <v>127.781378</v>
      </c>
      <c r="P8" s="172">
        <v>100.19840000000001</v>
      </c>
      <c r="Q8" s="172">
        <v>135.74328399999999</v>
      </c>
      <c r="R8" s="172">
        <v>238.109655</v>
      </c>
      <c r="S8" s="172">
        <v>178.15773100000001</v>
      </c>
      <c r="T8" s="172">
        <v>65.487447000000003</v>
      </c>
      <c r="U8" s="172">
        <v>193.260896</v>
      </c>
      <c r="V8" s="172">
        <v>4038.2514043113001</v>
      </c>
      <c r="W8" s="172">
        <v>322.96227399999998</v>
      </c>
      <c r="X8" s="172">
        <v>4361.2136783113001</v>
      </c>
      <c r="Y8" s="172"/>
      <c r="Z8" s="259">
        <f t="shared" si="1"/>
        <v>702.40096400000004</v>
      </c>
      <c r="AA8" s="259">
        <f t="shared" si="2"/>
        <v>1019.3509293113029</v>
      </c>
      <c r="AB8" s="259">
        <f t="shared" si="3"/>
        <v>2316.499511</v>
      </c>
      <c r="AC8" s="258"/>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59">
        <f t="shared" si="4"/>
        <v>1301</v>
      </c>
      <c r="BC8" s="259">
        <f t="shared" si="5"/>
        <v>1009</v>
      </c>
      <c r="BD8" s="259">
        <f t="shared" si="6"/>
        <v>2365</v>
      </c>
    </row>
    <row r="9" spans="1:56">
      <c r="A9" t="s">
        <v>154</v>
      </c>
      <c r="B9" s="172">
        <v>1380.4138069999999</v>
      </c>
      <c r="C9" s="172">
        <v>84.790925999999999</v>
      </c>
      <c r="D9" s="172">
        <v>192.43059500000001</v>
      </c>
      <c r="E9" s="172">
        <v>138.277221</v>
      </c>
      <c r="F9" s="172">
        <v>136.209642</v>
      </c>
      <c r="G9" s="172">
        <v>427.18654400000003</v>
      </c>
      <c r="H9" s="172">
        <v>25.340070999999998</v>
      </c>
      <c r="I9" s="172">
        <v>55.993074999999997</v>
      </c>
      <c r="J9" s="172">
        <v>326.299436311303</v>
      </c>
      <c r="K9" s="172">
        <v>288.25342899999998</v>
      </c>
      <c r="L9" s="172">
        <v>203.35971599999999</v>
      </c>
      <c r="M9" s="172">
        <v>630.25327500000003</v>
      </c>
      <c r="N9" s="172">
        <v>124.43789099999999</v>
      </c>
      <c r="O9" s="172">
        <v>150.10711599999999</v>
      </c>
      <c r="P9" s="172">
        <v>100.19840000000001</v>
      </c>
      <c r="Q9" s="172">
        <v>122.929608</v>
      </c>
      <c r="R9" s="172">
        <v>240.263656</v>
      </c>
      <c r="S9" s="172">
        <v>180.56642400000001</v>
      </c>
      <c r="T9" s="172">
        <v>65.893068</v>
      </c>
      <c r="U9" s="172">
        <v>174.63103000000001</v>
      </c>
      <c r="V9" s="172">
        <v>5047.8349303113</v>
      </c>
      <c r="W9" s="172">
        <v>315.08639299999999</v>
      </c>
      <c r="X9" s="172">
        <v>5362.9213233112996</v>
      </c>
      <c r="Y9" s="172"/>
      <c r="Z9" s="259">
        <f t="shared" si="1"/>
        <v>1795.9125489999999</v>
      </c>
      <c r="AA9" s="259">
        <f t="shared" si="2"/>
        <v>971.028768311303</v>
      </c>
      <c r="AB9" s="259">
        <f t="shared" si="3"/>
        <v>2280.8936130000002</v>
      </c>
      <c r="AC9" s="258"/>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59">
        <f t="shared" si="4"/>
        <v>1340</v>
      </c>
      <c r="BC9" s="259">
        <f t="shared" si="5"/>
        <v>986</v>
      </c>
      <c r="BD9" s="259">
        <f t="shared" si="6"/>
        <v>2296</v>
      </c>
    </row>
    <row r="10" spans="1:56">
      <c r="A10" t="s">
        <v>155</v>
      </c>
      <c r="B10" s="172">
        <v>1452.9301599999999</v>
      </c>
      <c r="C10" s="172">
        <v>173.92658</v>
      </c>
      <c r="D10" s="172">
        <v>192.77532299999999</v>
      </c>
      <c r="E10" s="172">
        <v>110.65060699999999</v>
      </c>
      <c r="F10" s="172">
        <v>129.86388199999999</v>
      </c>
      <c r="G10" s="172">
        <v>484.21999799999998</v>
      </c>
      <c r="H10" s="172">
        <v>30.765125000000001</v>
      </c>
      <c r="I10" s="172">
        <v>59.074471000000003</v>
      </c>
      <c r="J10" s="172">
        <v>244.491821311303</v>
      </c>
      <c r="K10" s="172">
        <v>338.73108400000001</v>
      </c>
      <c r="L10" s="172">
        <v>265.33236699999998</v>
      </c>
      <c r="M10" s="172">
        <v>640.19413499999996</v>
      </c>
      <c r="N10" s="172">
        <v>123.997499</v>
      </c>
      <c r="O10" s="172">
        <v>148.122793</v>
      </c>
      <c r="P10" s="172">
        <v>100.19840000000001</v>
      </c>
      <c r="Q10" s="172">
        <v>146.55679000000001</v>
      </c>
      <c r="R10" s="172">
        <v>244.31505300000001</v>
      </c>
      <c r="S10" s="172">
        <v>186.93805399999999</v>
      </c>
      <c r="T10" s="172">
        <v>65.257622999999995</v>
      </c>
      <c r="U10" s="172">
        <v>159.046817</v>
      </c>
      <c r="V10" s="172">
        <v>5297.3885823112996</v>
      </c>
      <c r="W10" s="172">
        <v>348.01781699999998</v>
      </c>
      <c r="X10" s="172">
        <v>5645.4063993113004</v>
      </c>
      <c r="Y10" s="172"/>
      <c r="Z10" s="259">
        <f t="shared" si="1"/>
        <v>1930.2826700000001</v>
      </c>
      <c r="AA10" s="259">
        <f t="shared" si="2"/>
        <v>948.41529731130299</v>
      </c>
      <c r="AB10" s="259">
        <f t="shared" si="3"/>
        <v>2418.690615</v>
      </c>
      <c r="AC10" s="258"/>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59">
        <f t="shared" si="4"/>
        <v>1350</v>
      </c>
      <c r="BC10" s="259">
        <f t="shared" si="5"/>
        <v>939</v>
      </c>
      <c r="BD10" s="259">
        <f t="shared" si="6"/>
        <v>2452</v>
      </c>
    </row>
    <row r="11" spans="1:56">
      <c r="A11" t="s">
        <v>156</v>
      </c>
      <c r="B11" s="172">
        <v>608.64989700000001</v>
      </c>
      <c r="C11" s="172">
        <v>130.40921599999999</v>
      </c>
      <c r="D11" s="172">
        <v>127.910048</v>
      </c>
      <c r="E11" s="172">
        <v>91.463976000000002</v>
      </c>
      <c r="F11" s="172">
        <v>129.83433099999999</v>
      </c>
      <c r="G11" s="172">
        <v>475.64816000000002</v>
      </c>
      <c r="H11" s="172">
        <v>33.404618999999997</v>
      </c>
      <c r="I11" s="172">
        <v>57.945379000000003</v>
      </c>
      <c r="J11" s="172">
        <v>433.94206642012</v>
      </c>
      <c r="K11" s="172">
        <v>312.01943399999999</v>
      </c>
      <c r="L11" s="172">
        <v>286.68681400000003</v>
      </c>
      <c r="M11" s="172">
        <v>709.71710099999996</v>
      </c>
      <c r="N11" s="172">
        <v>145.24478199999999</v>
      </c>
      <c r="O11" s="172">
        <v>150.10359700000001</v>
      </c>
      <c r="P11" s="172">
        <v>102.60316160000001</v>
      </c>
      <c r="Q11" s="172">
        <v>133.31828200000001</v>
      </c>
      <c r="R11" s="172">
        <v>256.84794299999999</v>
      </c>
      <c r="S11" s="172">
        <v>195.19663800000001</v>
      </c>
      <c r="T11" s="172">
        <v>63.779926000000003</v>
      </c>
      <c r="U11" s="172">
        <v>211.75370699999999</v>
      </c>
      <c r="V11" s="172">
        <v>4656.4790780201201</v>
      </c>
      <c r="W11" s="172">
        <v>287.26727899999997</v>
      </c>
      <c r="X11" s="172">
        <v>4943.7463570201198</v>
      </c>
      <c r="Y11" s="172"/>
      <c r="Z11" s="259">
        <f t="shared" si="1"/>
        <v>958.43313699999999</v>
      </c>
      <c r="AA11" s="259">
        <f t="shared" si="2"/>
        <v>1130.7745554201201</v>
      </c>
      <c r="AB11" s="259">
        <f t="shared" si="3"/>
        <v>2567.2713855999996</v>
      </c>
      <c r="AC11" s="258"/>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59">
        <f t="shared" si="4"/>
        <v>1391</v>
      </c>
      <c r="BC11" s="259">
        <f t="shared" si="5"/>
        <v>1132</v>
      </c>
      <c r="BD11" s="259">
        <f t="shared" si="6"/>
        <v>2474</v>
      </c>
    </row>
    <row r="12" spans="1:56">
      <c r="A12" t="s">
        <v>157</v>
      </c>
      <c r="B12" s="172">
        <v>375.03963599999997</v>
      </c>
      <c r="C12" s="172">
        <v>100.738596</v>
      </c>
      <c r="D12" s="172">
        <v>185.657929</v>
      </c>
      <c r="E12" s="172">
        <v>117.223765</v>
      </c>
      <c r="F12" s="172">
        <v>138.33285799999999</v>
      </c>
      <c r="G12" s="172">
        <v>448.23824300000001</v>
      </c>
      <c r="H12" s="172">
        <v>35.294189000000003</v>
      </c>
      <c r="I12" s="172">
        <v>55.752994000000001</v>
      </c>
      <c r="J12" s="172">
        <v>447.45744742011999</v>
      </c>
      <c r="K12" s="172">
        <v>325.306149</v>
      </c>
      <c r="L12" s="172">
        <v>258.62655000000001</v>
      </c>
      <c r="M12" s="172">
        <v>630.62294299999996</v>
      </c>
      <c r="N12" s="172">
        <v>146.087546</v>
      </c>
      <c r="O12" s="172">
        <v>90.571258</v>
      </c>
      <c r="P12" s="172">
        <v>102.60316160000001</v>
      </c>
      <c r="Q12" s="172">
        <v>127.866901</v>
      </c>
      <c r="R12" s="172">
        <v>265.689367</v>
      </c>
      <c r="S12" s="172">
        <v>201.42310000000001</v>
      </c>
      <c r="T12" s="172">
        <v>64.056558999999993</v>
      </c>
      <c r="U12" s="172">
        <v>200.71002200000001</v>
      </c>
      <c r="V12" s="172">
        <v>4317.2992140201204</v>
      </c>
      <c r="W12" s="172">
        <v>299.04368199999999</v>
      </c>
      <c r="X12" s="172">
        <v>4616.34289602012</v>
      </c>
      <c r="Y12" s="172"/>
      <c r="Z12" s="259">
        <f t="shared" si="1"/>
        <v>778.65992599999993</v>
      </c>
      <c r="AA12" s="259">
        <f t="shared" si="2"/>
        <v>1125.0757314201198</v>
      </c>
      <c r="AB12" s="259">
        <f t="shared" si="3"/>
        <v>2413.5635566000001</v>
      </c>
      <c r="AC12" s="258"/>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59">
        <f t="shared" si="4"/>
        <v>1454</v>
      </c>
      <c r="BC12" s="259">
        <f t="shared" si="5"/>
        <v>1102</v>
      </c>
      <c r="BD12" s="259">
        <f t="shared" si="6"/>
        <v>2456</v>
      </c>
    </row>
    <row r="13" spans="1:56">
      <c r="A13" t="s">
        <v>158</v>
      </c>
      <c r="B13" s="172">
        <v>1514.356691</v>
      </c>
      <c r="C13" s="172">
        <v>88.889268000000001</v>
      </c>
      <c r="D13" s="172">
        <v>186.10933900000001</v>
      </c>
      <c r="E13" s="172">
        <v>153.98886999999999</v>
      </c>
      <c r="F13" s="172">
        <v>138.31036900000001</v>
      </c>
      <c r="G13" s="172">
        <v>456.19342599999999</v>
      </c>
      <c r="H13" s="172">
        <v>32.936821000000002</v>
      </c>
      <c r="I13" s="172">
        <v>56.086821999999998</v>
      </c>
      <c r="J13" s="172">
        <v>430.66881842011998</v>
      </c>
      <c r="K13" s="172">
        <v>340.39434699999998</v>
      </c>
      <c r="L13" s="172">
        <v>231.42348699999999</v>
      </c>
      <c r="M13" s="172">
        <v>700.15433800000005</v>
      </c>
      <c r="N13" s="172">
        <v>153.78579400000001</v>
      </c>
      <c r="O13" s="172">
        <v>213.058637</v>
      </c>
      <c r="P13" s="172">
        <v>102.60316160000001</v>
      </c>
      <c r="Q13" s="172">
        <v>143.01554200000001</v>
      </c>
      <c r="R13" s="172">
        <v>274.42325699999998</v>
      </c>
      <c r="S13" s="172">
        <v>207.68837300000001</v>
      </c>
      <c r="T13" s="172">
        <v>69.870572999999993</v>
      </c>
      <c r="U13" s="172">
        <v>189.02052900000001</v>
      </c>
      <c r="V13" s="172">
        <v>5682.9784630201202</v>
      </c>
      <c r="W13" s="172">
        <v>301.17671100000001</v>
      </c>
      <c r="X13" s="172">
        <v>5984.1551740201203</v>
      </c>
      <c r="Y13" s="172"/>
      <c r="Z13" s="259">
        <f t="shared" si="1"/>
        <v>1943.3441679999999</v>
      </c>
      <c r="AA13" s="259">
        <f t="shared" si="2"/>
        <v>1114.1962564201199</v>
      </c>
      <c r="AB13" s="259">
        <f t="shared" si="3"/>
        <v>2625.4380386000003</v>
      </c>
      <c r="AC13" s="258"/>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59">
        <f t="shared" si="4"/>
        <v>1444</v>
      </c>
      <c r="BC13" s="259">
        <f t="shared" si="5"/>
        <v>1131</v>
      </c>
      <c r="BD13" s="259">
        <f t="shared" si="6"/>
        <v>2633</v>
      </c>
    </row>
    <row r="14" spans="1:56">
      <c r="A14" t="s">
        <v>159</v>
      </c>
      <c r="B14" s="172">
        <v>1566.4537760000001</v>
      </c>
      <c r="C14" s="172">
        <v>161.06292099999999</v>
      </c>
      <c r="D14" s="172">
        <v>182.72268299999999</v>
      </c>
      <c r="E14" s="172">
        <v>125.32338900000001</v>
      </c>
      <c r="F14" s="172">
        <v>137.92244199999999</v>
      </c>
      <c r="G14" s="172">
        <v>487.92017099999998</v>
      </c>
      <c r="H14" s="172">
        <v>39.464371</v>
      </c>
      <c r="I14" s="172">
        <v>59.114804999999997</v>
      </c>
      <c r="J14" s="172">
        <v>427.39608642012001</v>
      </c>
      <c r="K14" s="172">
        <v>339.180071</v>
      </c>
      <c r="L14" s="172">
        <v>222.96315100000001</v>
      </c>
      <c r="M14" s="172">
        <v>631.405618</v>
      </c>
      <c r="N14" s="172">
        <v>155.78187800000001</v>
      </c>
      <c r="O14" s="172">
        <v>166.36650700000001</v>
      </c>
      <c r="P14" s="172">
        <v>102.60316160000001</v>
      </c>
      <c r="Q14" s="172">
        <v>128.59927500000001</v>
      </c>
      <c r="R14" s="172">
        <v>284.83943299999999</v>
      </c>
      <c r="S14" s="172">
        <v>209.99188899999999</v>
      </c>
      <c r="T14" s="172">
        <v>73.092943000000005</v>
      </c>
      <c r="U14" s="172">
        <v>184.815742</v>
      </c>
      <c r="V14" s="172">
        <v>5687.0203130201198</v>
      </c>
      <c r="W14" s="172">
        <v>360.81232899999998</v>
      </c>
      <c r="X14" s="172">
        <v>6047.8326420201201</v>
      </c>
      <c r="Y14" s="172"/>
      <c r="Z14" s="259">
        <f t="shared" si="1"/>
        <v>2035.5627689999999</v>
      </c>
      <c r="AA14" s="259">
        <f t="shared" si="2"/>
        <v>1151.8178754201201</v>
      </c>
      <c r="AB14" s="259">
        <f t="shared" si="3"/>
        <v>2499.6396685999998</v>
      </c>
      <c r="AC14" s="258"/>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59">
        <f t="shared" si="4"/>
        <v>1418</v>
      </c>
      <c r="BC14" s="259">
        <f t="shared" si="5"/>
        <v>1148</v>
      </c>
      <c r="BD14" s="259">
        <f t="shared" si="6"/>
        <v>2540</v>
      </c>
    </row>
    <row r="15" spans="1:56">
      <c r="A15" t="s">
        <v>160</v>
      </c>
      <c r="B15" s="172">
        <v>642.18124699999998</v>
      </c>
      <c r="C15" s="172">
        <v>124.420047</v>
      </c>
      <c r="D15" s="172">
        <v>125.35151999999999</v>
      </c>
      <c r="E15" s="172">
        <v>109.698306</v>
      </c>
      <c r="F15" s="172">
        <v>136.97874999999999</v>
      </c>
      <c r="G15" s="172">
        <v>453.29557899999998</v>
      </c>
      <c r="H15" s="172">
        <v>38.497987999999999</v>
      </c>
      <c r="I15" s="172">
        <v>61.359870000000001</v>
      </c>
      <c r="J15" s="172">
        <v>483.18207876344599</v>
      </c>
      <c r="K15" s="172">
        <v>341.643666</v>
      </c>
      <c r="L15" s="172">
        <v>257.090328</v>
      </c>
      <c r="M15" s="172">
        <v>747.45977100000005</v>
      </c>
      <c r="N15" s="172">
        <v>147.97250600000001</v>
      </c>
      <c r="O15" s="172">
        <v>147.317024</v>
      </c>
      <c r="P15" s="172">
        <v>105.06563747840001</v>
      </c>
      <c r="Q15" s="172">
        <v>150.978588</v>
      </c>
      <c r="R15" s="172">
        <v>292.02819599999998</v>
      </c>
      <c r="S15" s="172">
        <v>218.67675500000001</v>
      </c>
      <c r="T15" s="172">
        <v>75.254469999999998</v>
      </c>
      <c r="U15" s="172">
        <v>170.31050999999999</v>
      </c>
      <c r="V15" s="172">
        <v>4828.7628372418503</v>
      </c>
      <c r="W15" s="172">
        <v>244.66217800000001</v>
      </c>
      <c r="X15" s="172">
        <v>5073.4250152418499</v>
      </c>
      <c r="Y15" s="172"/>
      <c r="Z15" s="259">
        <f t="shared" si="1"/>
        <v>1001.65112</v>
      </c>
      <c r="AA15" s="259">
        <f t="shared" si="2"/>
        <v>1173.314265763446</v>
      </c>
      <c r="AB15" s="259">
        <f t="shared" si="3"/>
        <v>2653.7974514783996</v>
      </c>
      <c r="AC15" s="258"/>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59">
        <f t="shared" si="4"/>
        <v>1460</v>
      </c>
      <c r="BC15" s="259">
        <f t="shared" si="5"/>
        <v>1160</v>
      </c>
      <c r="BD15" s="259">
        <f t="shared" si="6"/>
        <v>2558</v>
      </c>
    </row>
    <row r="16" spans="1:56">
      <c r="A16" t="s">
        <v>161</v>
      </c>
      <c r="B16" s="172">
        <v>395.48273499999999</v>
      </c>
      <c r="C16" s="172">
        <v>102.98153600000001</v>
      </c>
      <c r="D16" s="172">
        <v>186.857461</v>
      </c>
      <c r="E16" s="172">
        <v>106.173963</v>
      </c>
      <c r="F16" s="172">
        <v>146.43867399999999</v>
      </c>
      <c r="G16" s="172">
        <v>460.38610399999999</v>
      </c>
      <c r="H16" s="172">
        <v>38.139175999999999</v>
      </c>
      <c r="I16" s="172">
        <v>58.837207999999997</v>
      </c>
      <c r="J16" s="172">
        <v>480.47843976344598</v>
      </c>
      <c r="K16" s="172">
        <v>338.07987400000002</v>
      </c>
      <c r="L16" s="172">
        <v>248.44579100000001</v>
      </c>
      <c r="M16" s="172">
        <v>655.10347300000001</v>
      </c>
      <c r="N16" s="172">
        <v>148.40471400000001</v>
      </c>
      <c r="O16" s="172">
        <v>156.453687</v>
      </c>
      <c r="P16" s="172">
        <v>105.06563747840001</v>
      </c>
      <c r="Q16" s="172">
        <v>133.73498799999999</v>
      </c>
      <c r="R16" s="172">
        <v>301.76231999999999</v>
      </c>
      <c r="S16" s="172">
        <v>228.29653400000001</v>
      </c>
      <c r="T16" s="172">
        <v>76.812445999999994</v>
      </c>
      <c r="U16" s="172">
        <v>264.96131200000002</v>
      </c>
      <c r="V16" s="172">
        <v>4632.89607324185</v>
      </c>
      <c r="W16" s="172">
        <v>223.40953500000001</v>
      </c>
      <c r="X16" s="172">
        <v>4856.3056082418498</v>
      </c>
      <c r="Y16" s="172"/>
      <c r="Z16" s="259">
        <f t="shared" si="1"/>
        <v>791.49569499999996</v>
      </c>
      <c r="AA16" s="259">
        <f t="shared" si="2"/>
        <v>1184.279601763446</v>
      </c>
      <c r="AB16" s="259">
        <f t="shared" si="3"/>
        <v>2657.1207764783999</v>
      </c>
      <c r="AC16" s="258"/>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59">
        <f t="shared" si="4"/>
        <v>1496</v>
      </c>
      <c r="BC16" s="259">
        <f t="shared" si="5"/>
        <v>1160</v>
      </c>
      <c r="BD16" s="259">
        <f t="shared" si="6"/>
        <v>2724</v>
      </c>
    </row>
    <row r="17" spans="1:56">
      <c r="A17" t="s">
        <v>162</v>
      </c>
      <c r="B17" s="172">
        <v>1666.6397480000001</v>
      </c>
      <c r="C17" s="172">
        <v>93.577287999999996</v>
      </c>
      <c r="D17" s="172">
        <v>188.655058</v>
      </c>
      <c r="E17" s="172">
        <v>125.739302</v>
      </c>
      <c r="F17" s="172">
        <v>149.841725</v>
      </c>
      <c r="G17" s="172">
        <v>451.29234700000001</v>
      </c>
      <c r="H17" s="172">
        <v>34.356371000000003</v>
      </c>
      <c r="I17" s="172">
        <v>62.091437999999997</v>
      </c>
      <c r="J17" s="172">
        <v>473.36443776344601</v>
      </c>
      <c r="K17" s="172">
        <v>338.62566199999998</v>
      </c>
      <c r="L17" s="172">
        <v>239.19627500000001</v>
      </c>
      <c r="M17" s="172">
        <v>708.27926100000002</v>
      </c>
      <c r="N17" s="172">
        <v>153.361831</v>
      </c>
      <c r="O17" s="172">
        <v>129.70570499999999</v>
      </c>
      <c r="P17" s="172">
        <v>105.06563747840001</v>
      </c>
      <c r="Q17" s="172">
        <v>118.983074</v>
      </c>
      <c r="R17" s="172">
        <v>305.85303699999997</v>
      </c>
      <c r="S17" s="172">
        <v>232.70812900000001</v>
      </c>
      <c r="T17" s="172">
        <v>78.051634000000007</v>
      </c>
      <c r="U17" s="172">
        <v>226.67058700000001</v>
      </c>
      <c r="V17" s="172">
        <v>5882.0585472418497</v>
      </c>
      <c r="W17" s="172">
        <v>232.226012</v>
      </c>
      <c r="X17" s="172">
        <v>6114.2845592418498</v>
      </c>
      <c r="Y17" s="172"/>
      <c r="Z17" s="259">
        <f t="shared" si="1"/>
        <v>2074.6113960000002</v>
      </c>
      <c r="AA17" s="259">
        <f t="shared" si="2"/>
        <v>1170.946318763446</v>
      </c>
      <c r="AB17" s="259">
        <f t="shared" si="3"/>
        <v>2636.5008324783998</v>
      </c>
      <c r="AC17" s="258"/>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59">
        <f t="shared" si="4"/>
        <v>1531</v>
      </c>
      <c r="BC17" s="259">
        <f t="shared" si="5"/>
        <v>1179</v>
      </c>
      <c r="BD17" s="259">
        <f t="shared" si="6"/>
        <v>2649</v>
      </c>
    </row>
    <row r="18" spans="1:56">
      <c r="A18" t="s">
        <v>163</v>
      </c>
      <c r="B18" s="172">
        <v>1775.0962689999999</v>
      </c>
      <c r="C18" s="172">
        <v>181.12112999999999</v>
      </c>
      <c r="D18" s="172">
        <v>186.496115</v>
      </c>
      <c r="E18" s="172">
        <v>118.588429</v>
      </c>
      <c r="F18" s="172">
        <v>147.94085200000001</v>
      </c>
      <c r="G18" s="172">
        <v>478.62597</v>
      </c>
      <c r="H18" s="172">
        <v>40.706465000000001</v>
      </c>
      <c r="I18" s="172">
        <v>64.111484000000004</v>
      </c>
      <c r="J18" s="172">
        <v>464.82777976344602</v>
      </c>
      <c r="K18" s="172">
        <v>369.58180700000003</v>
      </c>
      <c r="L18" s="172">
        <v>217.26844700000001</v>
      </c>
      <c r="M18" s="172">
        <v>679.25749499999995</v>
      </c>
      <c r="N18" s="172">
        <v>174.42566500000001</v>
      </c>
      <c r="O18" s="172">
        <v>244.42358400000001</v>
      </c>
      <c r="P18" s="172">
        <v>105.06563747840001</v>
      </c>
      <c r="Q18" s="172">
        <v>120.80334999999999</v>
      </c>
      <c r="R18" s="172">
        <v>308.55644599999999</v>
      </c>
      <c r="S18" s="172">
        <v>235.218582</v>
      </c>
      <c r="T18" s="172">
        <v>81.681450999999996</v>
      </c>
      <c r="U18" s="172">
        <v>183.157591</v>
      </c>
      <c r="V18" s="172">
        <v>6176.9545492418501</v>
      </c>
      <c r="W18" s="172">
        <v>233.502275</v>
      </c>
      <c r="X18" s="172">
        <v>6410.45682424185</v>
      </c>
      <c r="Y18" s="172"/>
      <c r="Z18" s="259">
        <f t="shared" si="1"/>
        <v>2261.3019429999999</v>
      </c>
      <c r="AA18" s="259">
        <f t="shared" si="2"/>
        <v>1196.212550763446</v>
      </c>
      <c r="AB18" s="259">
        <f t="shared" si="3"/>
        <v>2719.4400554784002</v>
      </c>
      <c r="AC18" s="258"/>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59">
        <f t="shared" si="4"/>
        <v>1568</v>
      </c>
      <c r="BC18" s="259">
        <f t="shared" si="5"/>
        <v>1193</v>
      </c>
      <c r="BD18" s="259">
        <f t="shared" si="6"/>
        <v>2759</v>
      </c>
    </row>
    <row r="19" spans="1:56">
      <c r="A19" t="s">
        <v>164</v>
      </c>
      <c r="B19" s="172">
        <v>702.79202499999997</v>
      </c>
      <c r="C19" s="172">
        <v>133.76794599999999</v>
      </c>
      <c r="D19" s="172">
        <v>126.60817900000001</v>
      </c>
      <c r="E19" s="172">
        <v>99.585246999999995</v>
      </c>
      <c r="F19" s="172">
        <v>143.33960200000001</v>
      </c>
      <c r="G19" s="172">
        <v>474.827946</v>
      </c>
      <c r="H19" s="172">
        <v>43.811079999999997</v>
      </c>
      <c r="I19" s="172">
        <v>62.653621000000001</v>
      </c>
      <c r="J19" s="172">
        <v>461.81316361378299</v>
      </c>
      <c r="K19" s="172">
        <v>378.34635300000002</v>
      </c>
      <c r="L19" s="172">
        <v>268.957582</v>
      </c>
      <c r="M19" s="172">
        <v>759.12419</v>
      </c>
      <c r="N19" s="172">
        <v>193.33510799999999</v>
      </c>
      <c r="O19" s="172">
        <v>221.66629</v>
      </c>
      <c r="P19" s="172">
        <v>107.587212777882</v>
      </c>
      <c r="Q19" s="172">
        <v>158.92018300000001</v>
      </c>
      <c r="R19" s="172">
        <v>311.91965800000003</v>
      </c>
      <c r="S19" s="172">
        <v>237.74456799999999</v>
      </c>
      <c r="T19" s="172">
        <v>84.881833999999998</v>
      </c>
      <c r="U19" s="172">
        <v>250.21186399999999</v>
      </c>
      <c r="V19" s="172">
        <v>5221.89365239166</v>
      </c>
      <c r="W19" s="172">
        <v>193.49142800000001</v>
      </c>
      <c r="X19" s="172">
        <v>5415.3850803916603</v>
      </c>
      <c r="Y19" s="172"/>
      <c r="Z19" s="259">
        <f t="shared" si="1"/>
        <v>1062.7533969999999</v>
      </c>
      <c r="AA19" s="259">
        <f t="shared" si="2"/>
        <v>1186.445412613783</v>
      </c>
      <c r="AB19" s="259">
        <f t="shared" si="3"/>
        <v>2972.6948427778816</v>
      </c>
      <c r="AC19" s="258"/>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59">
        <f t="shared" si="4"/>
        <v>1556</v>
      </c>
      <c r="BC19" s="259">
        <f t="shared" si="5"/>
        <v>1176</v>
      </c>
      <c r="BD19" s="259">
        <f t="shared" si="6"/>
        <v>2861</v>
      </c>
    </row>
    <row r="20" spans="1:56">
      <c r="A20" t="s">
        <v>165</v>
      </c>
      <c r="B20" s="172">
        <v>482.76928800000002</v>
      </c>
      <c r="C20" s="172">
        <v>108.662395</v>
      </c>
      <c r="D20" s="172">
        <v>210.41322600000001</v>
      </c>
      <c r="E20" s="172">
        <v>101.870244</v>
      </c>
      <c r="F20" s="172">
        <v>160.799654</v>
      </c>
      <c r="G20" s="172">
        <v>420.07866200000001</v>
      </c>
      <c r="H20" s="172">
        <v>45.417354000000003</v>
      </c>
      <c r="I20" s="172">
        <v>64.729495</v>
      </c>
      <c r="J20" s="172">
        <v>500.93673061378303</v>
      </c>
      <c r="K20" s="172">
        <v>383.00133199999999</v>
      </c>
      <c r="L20" s="172">
        <v>232.504919</v>
      </c>
      <c r="M20" s="172">
        <v>705.42239199999995</v>
      </c>
      <c r="N20" s="172">
        <v>180.94683699999999</v>
      </c>
      <c r="O20" s="172">
        <v>119.257153</v>
      </c>
      <c r="P20" s="172">
        <v>107.587212777882</v>
      </c>
      <c r="Q20" s="172">
        <v>167.193128</v>
      </c>
      <c r="R20" s="172">
        <v>313.47085900000002</v>
      </c>
      <c r="S20" s="172">
        <v>241.82567800000001</v>
      </c>
      <c r="T20" s="172">
        <v>85.289693999999997</v>
      </c>
      <c r="U20" s="172">
        <v>228.626182</v>
      </c>
      <c r="V20" s="172">
        <v>4860.8024353916599</v>
      </c>
      <c r="W20" s="172">
        <v>246.502306</v>
      </c>
      <c r="X20" s="172">
        <v>5107.3047413916602</v>
      </c>
      <c r="Y20" s="172"/>
      <c r="Z20" s="259">
        <f t="shared" si="1"/>
        <v>903.71515299999999</v>
      </c>
      <c r="AA20" s="259">
        <f t="shared" si="2"/>
        <v>1191.9618956137831</v>
      </c>
      <c r="AB20" s="259">
        <f t="shared" si="3"/>
        <v>2765.1253867778823</v>
      </c>
      <c r="AC20" s="258"/>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59">
        <f t="shared" si="4"/>
        <v>1755</v>
      </c>
      <c r="BC20" s="259">
        <f t="shared" si="5"/>
        <v>1158</v>
      </c>
      <c r="BD20" s="259">
        <f t="shared" si="6"/>
        <v>2828</v>
      </c>
    </row>
    <row r="21" spans="1:56">
      <c r="A21" t="s">
        <v>166</v>
      </c>
      <c r="B21" s="172">
        <v>1732.489656</v>
      </c>
      <c r="C21" s="172">
        <v>97.682964999999996</v>
      </c>
      <c r="D21" s="172">
        <v>210.77196900000001</v>
      </c>
      <c r="E21" s="172">
        <v>145.28813099999999</v>
      </c>
      <c r="F21" s="172">
        <v>162.68700200000001</v>
      </c>
      <c r="G21" s="172">
        <v>525.72093800000005</v>
      </c>
      <c r="H21" s="172">
        <v>40.922738000000003</v>
      </c>
      <c r="I21" s="172">
        <v>66.132298000000006</v>
      </c>
      <c r="J21" s="172">
        <v>490.26606161378299</v>
      </c>
      <c r="K21" s="172">
        <v>401.08038900000003</v>
      </c>
      <c r="L21" s="172">
        <v>263.66505899999999</v>
      </c>
      <c r="M21" s="172">
        <v>745.68753400000003</v>
      </c>
      <c r="N21" s="172">
        <v>194.46968799999999</v>
      </c>
      <c r="O21" s="172">
        <v>232.25185200000001</v>
      </c>
      <c r="P21" s="172">
        <v>107.587212777882</v>
      </c>
      <c r="Q21" s="172">
        <v>151.61407</v>
      </c>
      <c r="R21" s="172">
        <v>311.65697399999999</v>
      </c>
      <c r="S21" s="172">
        <v>241.82450299999999</v>
      </c>
      <c r="T21" s="172">
        <v>84.999414000000002</v>
      </c>
      <c r="U21" s="172">
        <v>217.91108500000001</v>
      </c>
      <c r="V21" s="172">
        <v>6424.7095393916597</v>
      </c>
      <c r="W21" s="172">
        <v>223.20837700000001</v>
      </c>
      <c r="X21" s="172">
        <v>6647.9179163916597</v>
      </c>
      <c r="Y21" s="172"/>
      <c r="Z21" s="259">
        <f t="shared" si="1"/>
        <v>2186.2327209999999</v>
      </c>
      <c r="AA21" s="259">
        <f t="shared" si="2"/>
        <v>1285.729037613783</v>
      </c>
      <c r="AB21" s="259">
        <f t="shared" si="3"/>
        <v>2952.7477807778819</v>
      </c>
      <c r="AC21" s="258"/>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59">
        <f t="shared" si="4"/>
        <v>1618</v>
      </c>
      <c r="BC21" s="259">
        <f t="shared" si="5"/>
        <v>1295</v>
      </c>
      <c r="BD21" s="259">
        <f t="shared" si="6"/>
        <v>2951</v>
      </c>
    </row>
    <row r="22" spans="1:56">
      <c r="A22" t="s">
        <v>167</v>
      </c>
      <c r="B22" s="172">
        <v>1785.3490300000001</v>
      </c>
      <c r="C22" s="172">
        <v>185.386695</v>
      </c>
      <c r="D22" s="172">
        <v>208.79280600000001</v>
      </c>
      <c r="E22" s="172">
        <v>120.271428</v>
      </c>
      <c r="F22" s="172">
        <v>158.793598</v>
      </c>
      <c r="G22" s="172">
        <v>563.07245399999999</v>
      </c>
      <c r="H22" s="172">
        <v>40.138545999999998</v>
      </c>
      <c r="I22" s="172">
        <v>65.852355000000003</v>
      </c>
      <c r="J22" s="172">
        <v>496.38309861378298</v>
      </c>
      <c r="K22" s="172">
        <v>410.666448</v>
      </c>
      <c r="L22" s="172">
        <v>222.72965300000001</v>
      </c>
      <c r="M22" s="172">
        <v>804.07385499999998</v>
      </c>
      <c r="N22" s="172">
        <v>208.154382</v>
      </c>
      <c r="O22" s="172">
        <v>218.315269</v>
      </c>
      <c r="P22" s="172">
        <v>107.587212777882</v>
      </c>
      <c r="Q22" s="172">
        <v>167.97261900000001</v>
      </c>
      <c r="R22" s="172">
        <v>311.91390799999999</v>
      </c>
      <c r="S22" s="172">
        <v>241.82332700000001</v>
      </c>
      <c r="T22" s="172">
        <v>91.690650000000005</v>
      </c>
      <c r="U22" s="172">
        <v>238.75086899999999</v>
      </c>
      <c r="V22" s="172">
        <v>6647.7182033916597</v>
      </c>
      <c r="W22" s="172">
        <v>368.99839300000002</v>
      </c>
      <c r="X22" s="172">
        <v>7016.7165963916596</v>
      </c>
      <c r="Y22" s="172"/>
      <c r="Z22" s="259">
        <f t="shared" si="1"/>
        <v>2299.7999589999999</v>
      </c>
      <c r="AA22" s="259">
        <f t="shared" si="2"/>
        <v>1324.240051613783</v>
      </c>
      <c r="AB22" s="259">
        <f t="shared" si="3"/>
        <v>3023.678192777882</v>
      </c>
      <c r="AC22" s="258"/>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59">
        <f t="shared" si="4"/>
        <v>1601</v>
      </c>
      <c r="BC22" s="259">
        <f t="shared" si="5"/>
        <v>1319</v>
      </c>
      <c r="BD22" s="259">
        <f t="shared" si="6"/>
        <v>3084</v>
      </c>
    </row>
    <row r="23" spans="1:56">
      <c r="A23" t="s">
        <v>168</v>
      </c>
      <c r="B23" s="172">
        <v>1133.7557220000001</v>
      </c>
      <c r="C23" s="172">
        <v>126.660687</v>
      </c>
      <c r="D23" s="172">
        <v>122.65034300000001</v>
      </c>
      <c r="E23" s="172">
        <v>96.814519000000004</v>
      </c>
      <c r="F23" s="172">
        <v>374.91379167448201</v>
      </c>
      <c r="G23" s="172">
        <v>523.62662611492999</v>
      </c>
      <c r="H23" s="172">
        <v>41.426842000000001</v>
      </c>
      <c r="I23" s="172">
        <v>65.077599000000006</v>
      </c>
      <c r="J23" s="172">
        <v>602.10657232032599</v>
      </c>
      <c r="K23" s="172">
        <v>393.79996871581898</v>
      </c>
      <c r="L23" s="172">
        <v>261.46033999999997</v>
      </c>
      <c r="M23" s="172">
        <v>896.22316883943597</v>
      </c>
      <c r="N23" s="172">
        <v>211.167182</v>
      </c>
      <c r="O23" s="172">
        <v>183.47606099999999</v>
      </c>
      <c r="P23" s="172">
        <v>110.16930588455099</v>
      </c>
      <c r="Q23" s="172">
        <v>201.06322494299999</v>
      </c>
      <c r="R23" s="172">
        <v>312.18281500000001</v>
      </c>
      <c r="S23" s="172">
        <v>246.87056699999999</v>
      </c>
      <c r="T23" s="172">
        <v>96.009833999999998</v>
      </c>
      <c r="U23" s="172">
        <v>272.70407119897999</v>
      </c>
      <c r="V23" s="172">
        <v>6272.1592406915197</v>
      </c>
      <c r="W23" s="172">
        <v>388.17450005980299</v>
      </c>
      <c r="X23" s="172">
        <v>6660.33374075133</v>
      </c>
      <c r="Y23" s="172"/>
      <c r="Z23" s="259">
        <f t="shared" si="1"/>
        <v>1479.8812710000002</v>
      </c>
      <c r="AA23" s="259">
        <f t="shared" si="2"/>
        <v>1607.151431109738</v>
      </c>
      <c r="AB23" s="259">
        <f t="shared" si="3"/>
        <v>3185.1265385817856</v>
      </c>
      <c r="AC23" s="258"/>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59">
        <f t="shared" si="4"/>
        <v>2224</v>
      </c>
      <c r="BC23" s="259">
        <f t="shared" si="5"/>
        <v>1603</v>
      </c>
      <c r="BD23" s="259">
        <f t="shared" si="6"/>
        <v>3060</v>
      </c>
    </row>
    <row r="24" spans="1:56">
      <c r="A24" t="s">
        <v>169</v>
      </c>
    </row>
    <row r="25" spans="1:56">
      <c r="A25" t="s">
        <v>170</v>
      </c>
    </row>
    <row r="26" spans="1:56">
      <c r="A26" t="s">
        <v>171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sqref="A1:XFD1048576"/>
    </sheetView>
  </sheetViews>
  <sheetFormatPr defaultColWidth="9.1328125" defaultRowHeight="15.75"/>
  <cols>
    <col min="1" max="1" width="2.1328125" style="53" customWidth="1"/>
    <col min="2" max="3" width="12.1328125" style="53" customWidth="1"/>
    <col min="4" max="4" width="19.3984375" style="53" customWidth="1"/>
    <col min="5" max="5" width="11.3984375" style="53" customWidth="1"/>
    <col min="6" max="6" width="45.3984375" style="53" customWidth="1"/>
    <col min="7" max="7" width="0.86328125" style="53" customWidth="1"/>
    <col min="8" max="8" width="1.1328125" style="53" customWidth="1"/>
    <col min="9" max="12" width="9.1328125" style="53"/>
    <col min="13" max="13" width="20.3984375" style="53" customWidth="1"/>
    <col min="14" max="16384" width="9.1328125" style="53"/>
  </cols>
  <sheetData>
    <row r="3" spans="2:6" ht="30" customHeight="1">
      <c r="B3" s="658" t="s">
        <v>7</v>
      </c>
      <c r="C3" s="658"/>
      <c r="D3" s="658"/>
      <c r="E3" s="658"/>
      <c r="F3" s="658"/>
    </row>
    <row r="4" spans="2:6" ht="23.25" customHeight="1">
      <c r="B4" s="660" t="s">
        <v>8</v>
      </c>
      <c r="C4" s="660"/>
      <c r="D4" s="660"/>
      <c r="E4" s="660"/>
      <c r="F4" s="660"/>
    </row>
    <row r="5" spans="2:6" ht="23.25" customHeight="1">
      <c r="B5" s="660" t="s">
        <v>9</v>
      </c>
      <c r="C5" s="660"/>
      <c r="D5" s="660"/>
      <c r="E5" s="660"/>
      <c r="F5" s="660"/>
    </row>
    <row r="6" spans="2:6" ht="22.35" customHeight="1">
      <c r="B6" s="660" t="s">
        <v>10</v>
      </c>
      <c r="C6" s="660"/>
      <c r="D6" s="660"/>
      <c r="E6" s="660"/>
      <c r="F6" s="660"/>
    </row>
    <row r="7" spans="2:6" ht="22.35" customHeight="1">
      <c r="B7" s="655"/>
      <c r="C7" s="655"/>
      <c r="D7" s="655"/>
      <c r="E7" s="655"/>
      <c r="F7" s="655"/>
    </row>
    <row r="8" spans="2:6" ht="22.35" customHeight="1">
      <c r="B8" s="658"/>
      <c r="C8" s="658"/>
      <c r="D8" s="658"/>
      <c r="E8" s="658"/>
      <c r="F8" s="658"/>
    </row>
    <row r="9" spans="2:6" ht="55.5" customHeight="1">
      <c r="B9" s="657"/>
      <c r="C9" s="657"/>
      <c r="D9" s="657"/>
      <c r="E9" s="657"/>
      <c r="F9" s="657"/>
    </row>
    <row r="10" spans="2:6" ht="13.5" customHeight="1">
      <c r="B10" s="659"/>
      <c r="C10" s="659"/>
      <c r="D10" s="659"/>
      <c r="E10" s="659"/>
      <c r="F10" s="659"/>
    </row>
    <row r="11" spans="2:6" ht="30" customHeight="1">
      <c r="B11" s="657"/>
      <c r="C11" s="657"/>
      <c r="D11" s="657"/>
      <c r="E11" s="657"/>
      <c r="F11" s="657"/>
    </row>
    <row r="12" spans="2:6" ht="69" customHeight="1">
      <c r="B12" s="657"/>
      <c r="C12" s="657"/>
      <c r="D12" s="657"/>
      <c r="E12" s="657"/>
      <c r="F12" s="657"/>
    </row>
    <row r="13" spans="2:6" ht="132" customHeight="1">
      <c r="B13" s="656"/>
      <c r="C13" s="656"/>
      <c r="D13" s="656"/>
      <c r="E13" s="656"/>
      <c r="F13" s="656"/>
    </row>
    <row r="14" spans="2:6" ht="50.25" customHeight="1">
      <c r="B14" s="657"/>
      <c r="C14" s="657"/>
      <c r="D14" s="657"/>
      <c r="E14" s="657"/>
      <c r="F14" s="657"/>
    </row>
    <row r="15" spans="2:6" ht="22.35" customHeight="1">
      <c r="B15" s="655"/>
      <c r="C15" s="655"/>
      <c r="D15" s="655"/>
      <c r="E15" s="655"/>
      <c r="F15" s="655"/>
    </row>
    <row r="16" spans="2:6" ht="22.35" customHeight="1">
      <c r="B16" s="655"/>
      <c r="C16" s="655"/>
      <c r="D16" s="655"/>
      <c r="E16" s="655"/>
      <c r="F16" s="655"/>
    </row>
    <row r="17" spans="2:6" ht="22.35" customHeight="1">
      <c r="B17" s="655"/>
      <c r="C17" s="655"/>
      <c r="D17" s="655"/>
      <c r="E17" s="655"/>
      <c r="F17" s="655"/>
    </row>
    <row r="18" spans="2:6" ht="35.25" customHeight="1">
      <c r="B18" s="655"/>
      <c r="C18" s="655"/>
      <c r="D18" s="655"/>
      <c r="E18" s="655"/>
      <c r="F18" s="655"/>
    </row>
    <row r="19" spans="2:6" ht="22.35" customHeight="1">
      <c r="B19" s="655"/>
      <c r="C19" s="655"/>
      <c r="D19" s="655"/>
      <c r="E19" s="655"/>
      <c r="F19" s="655"/>
    </row>
    <row r="20" spans="2:6" ht="22.35" customHeight="1">
      <c r="B20" s="655"/>
      <c r="C20" s="655"/>
      <c r="D20" s="655"/>
      <c r="E20" s="655"/>
      <c r="F20" s="655"/>
    </row>
    <row r="21" spans="2:6" ht="22.35" customHeight="1">
      <c r="B21" s="655"/>
      <c r="C21" s="655"/>
      <c r="D21" s="655"/>
      <c r="E21" s="655"/>
      <c r="F21" s="655"/>
    </row>
    <row r="22" spans="2:6" ht="22.35" customHeight="1">
      <c r="B22" s="655"/>
      <c r="C22" s="655"/>
      <c r="D22" s="655"/>
      <c r="E22" s="655"/>
      <c r="F22" s="655"/>
    </row>
    <row r="23" spans="2:6" ht="22.35" customHeight="1">
      <c r="B23" s="655"/>
      <c r="C23" s="655"/>
      <c r="D23" s="655"/>
      <c r="E23" s="655"/>
      <c r="F23" s="655"/>
    </row>
    <row r="24" spans="2:6" ht="22.35" customHeight="1">
      <c r="B24" s="655"/>
      <c r="C24" s="655"/>
      <c r="D24" s="655"/>
      <c r="E24" s="655"/>
      <c r="F24" s="655"/>
    </row>
    <row r="25" spans="2:6" ht="22.35" customHeight="1">
      <c r="B25" s="655"/>
      <c r="C25" s="655"/>
      <c r="D25" s="655"/>
      <c r="E25" s="655"/>
      <c r="F25" s="655"/>
    </row>
    <row r="26" spans="2:6" ht="22.35" customHeight="1">
      <c r="B26" s="655"/>
      <c r="C26" s="655"/>
      <c r="D26" s="655"/>
      <c r="E26" s="655"/>
      <c r="F26" s="655"/>
    </row>
    <row r="27" spans="2:6" ht="22.35" customHeight="1">
      <c r="B27" s="655"/>
      <c r="C27" s="655"/>
      <c r="D27" s="655"/>
      <c r="E27" s="655"/>
      <c r="F27" s="655"/>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defaultColWidth="9" defaultRowHeight="14.25"/>
  <cols>
    <col min="1" max="9" width="9.1328125" customWidth="1"/>
    <col min="10" max="10" width="1.3984375" customWidth="1"/>
  </cols>
  <sheetData>
    <row r="2" spans="1:1">
      <c r="A2" s="254" t="s">
        <v>135</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defaultColWidth="9" defaultRowHeight="14.25"/>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Q48"/>
  <sheetViews>
    <sheetView showGridLines="0" topLeftCell="A36" zoomScaleNormal="100" workbookViewId="0">
      <selection activeCell="A49" sqref="A49:XFD98"/>
    </sheetView>
  </sheetViews>
  <sheetFormatPr defaultColWidth="6.3984375" defaultRowHeight="14.25"/>
  <cols>
    <col min="1" max="2" width="5" customWidth="1"/>
    <col min="3" max="3" width="12.1328125" customWidth="1"/>
    <col min="4" max="4" width="12.86328125" customWidth="1"/>
    <col min="5" max="5" width="10.59765625" customWidth="1"/>
    <col min="6" max="6" width="11.1328125" customWidth="1"/>
    <col min="7" max="7" width="10.86328125" customWidth="1"/>
    <col min="8" max="8" width="11.1328125" customWidth="1"/>
    <col min="9" max="9" width="11.3984375" bestFit="1" customWidth="1"/>
    <col min="10" max="10" width="11.1328125" customWidth="1"/>
    <col min="11" max="11" width="11.1328125" bestFit="1" customWidth="1"/>
    <col min="12" max="14" width="8.3984375" customWidth="1"/>
    <col min="15" max="15" width="7.1328125" customWidth="1"/>
    <col min="16" max="16" width="9.1328125" customWidth="1"/>
    <col min="17" max="17" width="14" customWidth="1"/>
    <col min="18" max="18" width="16.1328125" customWidth="1"/>
    <col min="19" max="209" width="9.1328125" customWidth="1"/>
    <col min="210" max="210" width="6" customWidth="1"/>
    <col min="211" max="211" width="3.3984375" customWidth="1"/>
    <col min="212" max="212" width="8.1328125" customWidth="1"/>
    <col min="213" max="215" width="6.3984375" customWidth="1"/>
    <col min="216" max="216" width="6.1328125" customWidth="1"/>
    <col min="217" max="217" width="8" customWidth="1"/>
    <col min="218" max="218" width="6.3984375" customWidth="1"/>
    <col min="219" max="219" width="6.86328125" customWidth="1"/>
    <col min="220" max="220" width="8" customWidth="1"/>
    <col min="221" max="221" width="8.3984375" customWidth="1"/>
    <col min="222" max="222" width="6.3984375" customWidth="1"/>
  </cols>
  <sheetData>
    <row r="1" spans="1:17" ht="22.5" customHeight="1">
      <c r="A1" s="683" t="s">
        <v>172</v>
      </c>
      <c r="B1" s="684"/>
      <c r="C1" s="684"/>
      <c r="D1" s="684"/>
      <c r="E1" s="684"/>
      <c r="F1" s="684"/>
      <c r="G1" s="684"/>
      <c r="H1" s="684"/>
      <c r="I1" s="684"/>
      <c r="J1" s="684"/>
      <c r="K1" s="684"/>
      <c r="L1" s="684"/>
      <c r="M1" s="684"/>
      <c r="N1" s="684"/>
      <c r="O1" s="685"/>
    </row>
    <row r="2" spans="1:17" ht="15" customHeight="1">
      <c r="A2" s="690" t="s">
        <v>43</v>
      </c>
      <c r="B2" s="692" t="s">
        <v>44</v>
      </c>
      <c r="C2" s="686" t="s">
        <v>173</v>
      </c>
      <c r="D2" s="687"/>
      <c r="E2" s="687"/>
      <c r="F2" s="687"/>
      <c r="G2" s="687"/>
      <c r="H2" s="687"/>
      <c r="I2" s="687"/>
      <c r="J2" s="687"/>
      <c r="K2" s="688" t="s">
        <v>174</v>
      </c>
      <c r="L2" s="689"/>
      <c r="M2" s="689"/>
      <c r="N2" s="689"/>
      <c r="O2" s="675"/>
    </row>
    <row r="3" spans="1:17" s="113" customFormat="1" ht="96.75" customHeight="1">
      <c r="A3" s="691"/>
      <c r="B3" s="693"/>
      <c r="C3" s="234" t="s">
        <v>141</v>
      </c>
      <c r="D3" s="192" t="s">
        <v>133</v>
      </c>
      <c r="E3" s="235" t="s">
        <v>134</v>
      </c>
      <c r="F3" s="236" t="s">
        <v>175</v>
      </c>
      <c r="G3" s="104" t="s">
        <v>176</v>
      </c>
      <c r="H3" s="106" t="s">
        <v>177</v>
      </c>
      <c r="I3" s="106" t="s">
        <v>178</v>
      </c>
      <c r="J3" s="244" t="s">
        <v>179</v>
      </c>
      <c r="K3" s="245" t="s">
        <v>141</v>
      </c>
      <c r="L3" s="246" t="s">
        <v>133</v>
      </c>
      <c r="M3" s="247" t="s">
        <v>134</v>
      </c>
      <c r="N3" s="248" t="s">
        <v>175</v>
      </c>
      <c r="O3" s="209" t="s">
        <v>180</v>
      </c>
    </row>
    <row r="4" spans="1:17" ht="22.35" customHeight="1">
      <c r="A4" s="75" t="s">
        <v>181</v>
      </c>
      <c r="B4" s="237"/>
      <c r="C4" s="194">
        <v>6698.1951924257273</v>
      </c>
      <c r="D4" s="195">
        <v>11056.656817785293</v>
      </c>
      <c r="E4" s="196">
        <v>10733.016922593897</v>
      </c>
      <c r="F4" s="238">
        <v>28487.868932804915</v>
      </c>
      <c r="G4" s="239">
        <v>1319.6441156763799</v>
      </c>
      <c r="H4" s="240">
        <v>29807.513048481291</v>
      </c>
      <c r="I4" s="240">
        <v>9155.8140332681251</v>
      </c>
      <c r="J4" s="249">
        <v>28038.905551824861</v>
      </c>
      <c r="K4" s="210">
        <v>23.512447379707258</v>
      </c>
      <c r="L4" s="211">
        <v>38.811807383223083</v>
      </c>
      <c r="M4" s="212">
        <v>37.67574523706967</v>
      </c>
      <c r="N4" s="250">
        <v>100</v>
      </c>
      <c r="O4" s="136">
        <v>30.716464061850402</v>
      </c>
      <c r="P4" s="138"/>
      <c r="Q4" s="138"/>
    </row>
    <row r="5" spans="1:17" ht="22.35" customHeight="1">
      <c r="A5" s="75" t="s">
        <v>182</v>
      </c>
      <c r="B5" s="237"/>
      <c r="C5" s="194">
        <v>5521.7605367595825</v>
      </c>
      <c r="D5" s="195">
        <v>10753.226602313385</v>
      </c>
      <c r="E5" s="196">
        <v>12632.177272640927</v>
      </c>
      <c r="F5" s="238">
        <v>28907.164411713893</v>
      </c>
      <c r="G5" s="239">
        <v>1507.5897971006</v>
      </c>
      <c r="H5" s="240">
        <v>30414.754208814495</v>
      </c>
      <c r="I5" s="240">
        <v>8289.1183409702553</v>
      </c>
      <c r="J5" s="249">
        <v>28715.703410291826</v>
      </c>
      <c r="K5" s="210">
        <v>19.10170246418922</v>
      </c>
      <c r="L5" s="211">
        <v>37.199174741455835</v>
      </c>
      <c r="M5" s="212">
        <v>43.699122794354949</v>
      </c>
      <c r="N5" s="250">
        <v>100</v>
      </c>
      <c r="O5" s="136">
        <v>27.25360949511796</v>
      </c>
      <c r="P5" s="138"/>
      <c r="Q5" s="138"/>
    </row>
    <row r="6" spans="1:17" ht="22.35" customHeight="1">
      <c r="A6" s="75" t="s">
        <v>183</v>
      </c>
      <c r="B6" s="237"/>
      <c r="C6" s="194">
        <v>5933.6847438275145</v>
      </c>
      <c r="D6" s="195">
        <v>10335.453955297</v>
      </c>
      <c r="E6" s="196">
        <v>12666.095119543663</v>
      </c>
      <c r="F6" s="238">
        <v>28935.233818668177</v>
      </c>
      <c r="G6" s="239">
        <v>1514.21219561713</v>
      </c>
      <c r="H6" s="240">
        <v>30449.446014285313</v>
      </c>
      <c r="I6" s="240">
        <v>8646.8078505608719</v>
      </c>
      <c r="J6" s="249">
        <v>28924.771964333653</v>
      </c>
      <c r="K6" s="210">
        <v>20.506780007422204</v>
      </c>
      <c r="L6" s="211">
        <v>35.719268833517646</v>
      </c>
      <c r="M6" s="212">
        <v>43.773951159060147</v>
      </c>
      <c r="N6" s="250">
        <v>100</v>
      </c>
      <c r="O6" s="136">
        <v>28.397258349147748</v>
      </c>
      <c r="P6" s="138"/>
      <c r="Q6" s="138"/>
    </row>
    <row r="7" spans="1:17" ht="22.35" customHeight="1">
      <c r="A7" s="75" t="s">
        <v>184</v>
      </c>
      <c r="B7" s="237"/>
      <c r="C7" s="194">
        <v>7202.2462868388557</v>
      </c>
      <c r="D7" s="195">
        <v>10288.847968257622</v>
      </c>
      <c r="E7" s="196">
        <v>14492.356224556434</v>
      </c>
      <c r="F7" s="238">
        <v>31983.450479652907</v>
      </c>
      <c r="G7" s="239">
        <v>1822.41503439809</v>
      </c>
      <c r="H7" s="240">
        <v>33805.865514050995</v>
      </c>
      <c r="I7" s="240">
        <v>10196.426294662235</v>
      </c>
      <c r="J7" s="249">
        <v>32149.438950012445</v>
      </c>
      <c r="K7" s="210">
        <v>22.518665681242709</v>
      </c>
      <c r="L7" s="211">
        <v>32.169286971720382</v>
      </c>
      <c r="M7" s="212">
        <v>45.312047347036923</v>
      </c>
      <c r="N7" s="250">
        <v>100.00000000000001</v>
      </c>
      <c r="O7" s="136">
        <v>30.161707560553996</v>
      </c>
      <c r="P7" s="138"/>
      <c r="Q7" s="138"/>
    </row>
    <row r="8" spans="1:17" ht="22.35" customHeight="1">
      <c r="A8" s="75" t="s">
        <v>185</v>
      </c>
      <c r="B8" s="237"/>
      <c r="C8" s="194">
        <v>8008.4216446537212</v>
      </c>
      <c r="D8" s="195">
        <v>10889.415178225807</v>
      </c>
      <c r="E8" s="196">
        <v>11653.551279442474</v>
      </c>
      <c r="F8" s="238">
        <v>30551.388102322002</v>
      </c>
      <c r="G8" s="239">
        <v>3189.84004166263</v>
      </c>
      <c r="H8" s="240">
        <v>33741.228143984634</v>
      </c>
      <c r="I8" s="240">
        <v>10558.934883933505</v>
      </c>
      <c r="J8" s="249">
        <v>32301.398168227075</v>
      </c>
      <c r="K8" s="210">
        <v>26.212955096613289</v>
      </c>
      <c r="L8" s="211">
        <v>35.642947357269755</v>
      </c>
      <c r="M8" s="212">
        <v>38.144097546116953</v>
      </c>
      <c r="N8" s="250">
        <v>100</v>
      </c>
      <c r="O8" s="136">
        <v>31.293866479534017</v>
      </c>
      <c r="P8" s="138"/>
      <c r="Q8" s="138"/>
    </row>
    <row r="9" spans="1:17" ht="22.35" customHeight="1">
      <c r="A9" s="75" t="s">
        <v>186</v>
      </c>
      <c r="B9" s="95"/>
      <c r="C9" s="194">
        <v>6749.9281882697678</v>
      </c>
      <c r="D9" s="195">
        <v>12717.284798350518</v>
      </c>
      <c r="E9" s="196">
        <v>14930.927428095643</v>
      </c>
      <c r="F9" s="238">
        <v>34398.140414715926</v>
      </c>
      <c r="G9" s="239">
        <v>3358.3771746069901</v>
      </c>
      <c r="H9" s="240">
        <v>37756.517589322917</v>
      </c>
      <c r="I9" s="240">
        <v>9973.4387004214295</v>
      </c>
      <c r="J9" s="249">
        <v>35475.427084988565</v>
      </c>
      <c r="K9" s="210">
        <v>19.622945039732642</v>
      </c>
      <c r="L9" s="211">
        <v>36.970849717532737</v>
      </c>
      <c r="M9" s="212">
        <v>43.406205242734629</v>
      </c>
      <c r="N9" s="250">
        <v>100</v>
      </c>
      <c r="O9" s="136">
        <v>26.415144555709229</v>
      </c>
      <c r="P9" s="138"/>
      <c r="Q9" s="138"/>
    </row>
    <row r="10" spans="1:17" ht="22.35" customHeight="1">
      <c r="A10" s="75" t="s">
        <v>187</v>
      </c>
      <c r="B10" s="95"/>
      <c r="C10" s="194">
        <v>7356.8437163629551</v>
      </c>
      <c r="D10" s="195">
        <v>15459.295164742327</v>
      </c>
      <c r="E10" s="196">
        <v>16912.433460430377</v>
      </c>
      <c r="F10" s="238">
        <v>39728.572341535662</v>
      </c>
      <c r="G10" s="239">
        <v>3671.0843735130502</v>
      </c>
      <c r="H10" s="240">
        <v>43399.65671504871</v>
      </c>
      <c r="I10" s="240">
        <v>11138.588419590749</v>
      </c>
      <c r="J10" s="249">
        <v>40426.805009239528</v>
      </c>
      <c r="K10" s="210">
        <v>18.517765131649291</v>
      </c>
      <c r="L10" s="211">
        <v>38.912284669690614</v>
      </c>
      <c r="M10" s="212">
        <v>42.569950198660081</v>
      </c>
      <c r="N10" s="250">
        <v>99.999999999999986</v>
      </c>
      <c r="O10" s="136">
        <v>25.665153281566106</v>
      </c>
      <c r="P10" s="138"/>
      <c r="Q10" s="138"/>
    </row>
    <row r="11" spans="1:17" ht="22.35" customHeight="1">
      <c r="A11" s="75" t="s">
        <v>188</v>
      </c>
      <c r="B11" s="95"/>
      <c r="C11" s="194">
        <v>8961.1199665062413</v>
      </c>
      <c r="D11" s="195">
        <v>14725.027560230836</v>
      </c>
      <c r="E11" s="196">
        <v>15872.615685457211</v>
      </c>
      <c r="F11" s="238">
        <v>39558.763212194288</v>
      </c>
      <c r="G11" s="239">
        <v>4227.8288937671896</v>
      </c>
      <c r="H11" s="240">
        <v>43786.592105961485</v>
      </c>
      <c r="I11" s="240">
        <v>12525.745790224119</v>
      </c>
      <c r="J11" s="249">
        <v>40924.556964061994</v>
      </c>
      <c r="K11" s="210">
        <v>22.652679808108633</v>
      </c>
      <c r="L11" s="211">
        <v>37.22317475206539</v>
      </c>
      <c r="M11" s="212">
        <v>40.124145439825973</v>
      </c>
      <c r="N11" s="250">
        <v>100</v>
      </c>
      <c r="O11" s="136">
        <v>28.606349998447939</v>
      </c>
      <c r="P11" s="138"/>
      <c r="Q11" s="138"/>
    </row>
    <row r="12" spans="1:17" ht="22.35" customHeight="1">
      <c r="A12" s="75" t="s">
        <v>189</v>
      </c>
      <c r="B12" s="95"/>
      <c r="C12" s="194">
        <v>9527.9955697272071</v>
      </c>
      <c r="D12" s="195">
        <v>13111.501368401876</v>
      </c>
      <c r="E12" s="196">
        <v>17669.744804007078</v>
      </c>
      <c r="F12" s="238">
        <v>40309.241742136161</v>
      </c>
      <c r="G12" s="239">
        <v>3652.8372133898602</v>
      </c>
      <c r="H12" s="240">
        <v>43962.078955526013</v>
      </c>
      <c r="I12" s="240">
        <v>13105.11151540307</v>
      </c>
      <c r="J12" s="249">
        <v>42016.200949371625</v>
      </c>
      <c r="K12" s="210">
        <v>23.637248328011534</v>
      </c>
      <c r="L12" s="211">
        <v>32.527283575012348</v>
      </c>
      <c r="M12" s="212">
        <v>43.835468096976122</v>
      </c>
      <c r="N12" s="250">
        <v>100</v>
      </c>
      <c r="O12" s="136">
        <v>29.810035891752939</v>
      </c>
      <c r="P12" s="138"/>
      <c r="Q12" s="138"/>
    </row>
    <row r="13" spans="1:17" ht="22.35" customHeight="1">
      <c r="A13" s="75" t="s">
        <v>190</v>
      </c>
      <c r="B13" s="95"/>
      <c r="C13" s="194">
        <v>7885.1060238497066</v>
      </c>
      <c r="D13" s="195">
        <v>15330.198449767846</v>
      </c>
      <c r="E13" s="241">
        <v>18629.022038320833</v>
      </c>
      <c r="F13" s="238">
        <v>41844.326511938387</v>
      </c>
      <c r="G13" s="239">
        <v>3602.4006112440402</v>
      </c>
      <c r="H13" s="240">
        <v>45446.727123182427</v>
      </c>
      <c r="I13" s="240">
        <v>11785.777502118821</v>
      </c>
      <c r="J13" s="249">
        <v>44003.47545689391</v>
      </c>
      <c r="K13" s="210">
        <v>18.843907122271517</v>
      </c>
      <c r="L13" s="211">
        <v>36.636265242300091</v>
      </c>
      <c r="M13" s="212">
        <v>44.519827635428385</v>
      </c>
      <c r="N13" s="251">
        <v>100</v>
      </c>
      <c r="O13" s="136">
        <v>25.933171095409602</v>
      </c>
      <c r="P13" s="138"/>
      <c r="Q13" s="138"/>
    </row>
    <row r="14" spans="1:17" ht="22.35" customHeight="1">
      <c r="A14" s="75" t="s">
        <v>191</v>
      </c>
      <c r="B14" s="95"/>
      <c r="C14" s="194">
        <v>8712.3697025028123</v>
      </c>
      <c r="D14" s="195">
        <v>13938.016693857808</v>
      </c>
      <c r="E14" s="196">
        <v>18115.594902828048</v>
      </c>
      <c r="F14" s="238">
        <v>40765.981299188672</v>
      </c>
      <c r="G14" s="239">
        <v>3776.1262698006199</v>
      </c>
      <c r="H14" s="240">
        <v>44542.107568989297</v>
      </c>
      <c r="I14" s="240">
        <v>12441.721838133863</v>
      </c>
      <c r="J14" s="249">
        <v>43680.656369934572</v>
      </c>
      <c r="K14" s="210">
        <v>21.371666828185017</v>
      </c>
      <c r="L14" s="211">
        <v>34.190313221124896</v>
      </c>
      <c r="M14" s="212">
        <v>44.438019950690077</v>
      </c>
      <c r="N14" s="250">
        <v>99.999999999999986</v>
      </c>
      <c r="O14" s="136">
        <v>27.932494704844018</v>
      </c>
      <c r="P14" s="138"/>
      <c r="Q14" s="138"/>
    </row>
    <row r="15" spans="1:17" ht="22.35" customHeight="1">
      <c r="A15" s="75" t="s">
        <v>192</v>
      </c>
      <c r="B15" s="95"/>
      <c r="C15" s="194">
        <v>10547.816059753872</v>
      </c>
      <c r="D15" s="195">
        <v>14732.323915849742</v>
      </c>
      <c r="E15" s="196">
        <v>19941.537961649356</v>
      </c>
      <c r="F15" s="238">
        <v>45221.677937252971</v>
      </c>
      <c r="G15" s="239">
        <v>4353.0484622644899</v>
      </c>
      <c r="H15" s="240">
        <v>49574.726399517458</v>
      </c>
      <c r="I15" s="240">
        <v>14686.646290071876</v>
      </c>
      <c r="J15" s="249">
        <v>49133.434211518128</v>
      </c>
      <c r="K15" s="210">
        <v>23.324689708306316</v>
      </c>
      <c r="L15" s="211">
        <v>32.578012554712096</v>
      </c>
      <c r="M15" s="212">
        <v>44.097297736981588</v>
      </c>
      <c r="N15" s="250">
        <v>100</v>
      </c>
      <c r="O15" s="136">
        <v>29.625269480488409</v>
      </c>
      <c r="P15" s="138"/>
      <c r="Q15" s="138"/>
    </row>
    <row r="16" spans="1:17" ht="22.35" customHeight="1">
      <c r="A16" s="75" t="s">
        <v>193</v>
      </c>
      <c r="B16" s="95"/>
      <c r="C16" s="194">
        <v>12099.760095957688</v>
      </c>
      <c r="D16" s="195">
        <v>14969.411798579598</v>
      </c>
      <c r="E16" s="196">
        <v>22294.616894795225</v>
      </c>
      <c r="F16" s="238">
        <v>49363.78878933251</v>
      </c>
      <c r="G16" s="239">
        <v>3801.2433661319101</v>
      </c>
      <c r="H16" s="240">
        <v>53165.032155464411</v>
      </c>
      <c r="I16" s="240">
        <v>16582.346259445905</v>
      </c>
      <c r="J16" s="249">
        <v>53070.622044692209</v>
      </c>
      <c r="K16" s="210">
        <v>24.51140885395823</v>
      </c>
      <c r="L16" s="211">
        <v>30.324681645616476</v>
      </c>
      <c r="M16" s="212">
        <v>45.163909500425298</v>
      </c>
      <c r="N16" s="250">
        <v>100</v>
      </c>
      <c r="O16" s="136">
        <v>31.19032489429528</v>
      </c>
      <c r="P16" s="138"/>
      <c r="Q16" s="138"/>
    </row>
    <row r="17" spans="1:15" ht="18.75" customHeight="1">
      <c r="A17" s="75" t="s">
        <v>194</v>
      </c>
      <c r="B17" s="95"/>
      <c r="C17" s="194">
        <v>9690.2755482308348</v>
      </c>
      <c r="D17" s="195">
        <v>14882.717268308599</v>
      </c>
      <c r="E17" s="196">
        <v>23556.022037779672</v>
      </c>
      <c r="F17" s="238">
        <v>48129.014854319103</v>
      </c>
      <c r="G17" s="239">
        <v>4355.4878951329802</v>
      </c>
      <c r="H17" s="240">
        <v>52484.502749452098</v>
      </c>
      <c r="I17" s="240">
        <v>14364.412713440048</v>
      </c>
      <c r="J17" s="249">
        <v>52440.449696009397</v>
      </c>
      <c r="K17" s="210">
        <v>20.13395781642771</v>
      </c>
      <c r="L17" s="211">
        <v>30.922547060971105</v>
      </c>
      <c r="M17" s="212">
        <v>48.943495122601192</v>
      </c>
      <c r="N17" s="250">
        <v>100</v>
      </c>
      <c r="O17" s="136">
        <v>27.368865019093665</v>
      </c>
    </row>
    <row r="18" spans="1:15" ht="22.35" hidden="1" customHeight="1">
      <c r="A18" s="75" t="s">
        <v>195</v>
      </c>
      <c r="B18" s="95"/>
      <c r="C18" s="194">
        <v>10870.73301670643</v>
      </c>
      <c r="D18" s="195">
        <v>15127.068419600011</v>
      </c>
      <c r="E18" s="196">
        <v>24036.04801837448</v>
      </c>
      <c r="F18" s="238">
        <v>50033.849454680923</v>
      </c>
      <c r="G18" s="239">
        <v>3814.3508688674301</v>
      </c>
      <c r="H18" s="240">
        <v>53848.200323548343</v>
      </c>
      <c r="I18" s="240">
        <v>15622.910446954706</v>
      </c>
      <c r="J18" s="249">
        <v>53636.177074034407</v>
      </c>
      <c r="K18" s="210">
        <v>21.72675725571105</v>
      </c>
      <c r="L18" s="211">
        <v>30.233668975043848</v>
      </c>
      <c r="M18" s="212">
        <v>48.039573769245102</v>
      </c>
      <c r="N18" s="250">
        <v>100</v>
      </c>
      <c r="O18" s="136">
        <v>29.012873880805735</v>
      </c>
    </row>
    <row r="19" spans="1:15" ht="22.35" hidden="1" customHeight="1">
      <c r="A19" s="75" t="s">
        <v>196</v>
      </c>
      <c r="B19" s="95"/>
      <c r="C19" s="194">
        <v>13112.172055580591</v>
      </c>
      <c r="D19" s="195">
        <v>15833.693061030326</v>
      </c>
      <c r="E19" s="196">
        <v>26550.314850782743</v>
      </c>
      <c r="F19" s="238">
        <v>55496.179967393662</v>
      </c>
      <c r="G19" s="239">
        <v>4600.6802420775703</v>
      </c>
      <c r="H19" s="240">
        <v>60096.860209471233</v>
      </c>
      <c r="I19" s="240">
        <v>18356.375280406042</v>
      </c>
      <c r="J19" s="249">
        <v>59420.315887199024</v>
      </c>
      <c r="K19" s="210">
        <v>23.627161479014489</v>
      </c>
      <c r="L19" s="211">
        <v>28.531140468286804</v>
      </c>
      <c r="M19" s="212">
        <v>47.841698052698703</v>
      </c>
      <c r="N19" s="250">
        <v>100</v>
      </c>
      <c r="O19" s="136">
        <v>30.54464944828031</v>
      </c>
    </row>
    <row r="20" spans="1:15" ht="22.35" hidden="1" customHeight="1">
      <c r="A20" s="75" t="s">
        <v>197</v>
      </c>
      <c r="C20" s="194">
        <v>12478.557939511298</v>
      </c>
      <c r="D20" s="195">
        <v>18401.587902282539</v>
      </c>
      <c r="E20" s="196">
        <v>27420.042477280531</v>
      </c>
      <c r="F20" s="238">
        <v>58300.188319074368</v>
      </c>
      <c r="G20" s="239">
        <v>3968.83941641194</v>
      </c>
      <c r="H20" s="240">
        <v>62269.027735486314</v>
      </c>
      <c r="I20" s="240">
        <v>17799.038847861706</v>
      </c>
      <c r="J20" s="249">
        <v>60905.260206608757</v>
      </c>
      <c r="K20" s="210">
        <v>21.403975354619266</v>
      </c>
      <c r="L20" s="211">
        <v>31.563513657231184</v>
      </c>
      <c r="M20" s="212">
        <v>47.032510988149546</v>
      </c>
      <c r="N20" s="250">
        <v>100</v>
      </c>
      <c r="O20" s="136">
        <v>28.584096291772138</v>
      </c>
    </row>
    <row r="21" spans="1:15" ht="22.35" customHeight="1">
      <c r="A21" s="75" t="s">
        <v>198</v>
      </c>
      <c r="C21" s="194">
        <v>10039.70046634328</v>
      </c>
      <c r="D21" s="195">
        <v>19210.774967839843</v>
      </c>
      <c r="E21" s="196">
        <v>29673.991984606357</v>
      </c>
      <c r="F21" s="238">
        <v>58924.467418789478</v>
      </c>
      <c r="G21" s="239">
        <v>4330.9948844325299</v>
      </c>
      <c r="H21" s="240">
        <v>63255.462303221997</v>
      </c>
      <c r="I21" s="240">
        <v>15792.353076078201</v>
      </c>
      <c r="J21" s="249">
        <v>61179.154834023408</v>
      </c>
      <c r="K21" s="210">
        <v>17.038254066835879</v>
      </c>
      <c r="L21" s="211">
        <v>32.602373528986753</v>
      </c>
      <c r="M21" s="212">
        <v>50.359372404177371</v>
      </c>
      <c r="N21" s="250">
        <v>100</v>
      </c>
      <c r="O21" s="136">
        <v>24.965991079751856</v>
      </c>
    </row>
    <row r="22" spans="1:15" ht="22.35" customHeight="1">
      <c r="A22" s="75" t="s">
        <v>199</v>
      </c>
      <c r="C22" s="194">
        <v>12689.768144408303</v>
      </c>
      <c r="D22" s="195">
        <v>21206.484682376969</v>
      </c>
      <c r="E22" s="196">
        <v>29498.974036407973</v>
      </c>
      <c r="F22" s="238">
        <v>63395.226863193253</v>
      </c>
      <c r="G22" s="239">
        <v>4843.1068002514203</v>
      </c>
      <c r="H22" s="240">
        <v>68238.33366344466</v>
      </c>
      <c r="I22" s="240">
        <v>18555.634635258815</v>
      </c>
      <c r="J22" s="249">
        <v>65329.96078127592</v>
      </c>
      <c r="K22" s="210">
        <v>20.016914162627401</v>
      </c>
      <c r="L22" s="211">
        <v>33.451232421867523</v>
      </c>
      <c r="M22" s="212">
        <v>46.531853415505061</v>
      </c>
      <c r="N22" s="250">
        <v>99.999999999999986</v>
      </c>
      <c r="O22" s="136">
        <v>27.192391195799502</v>
      </c>
    </row>
    <row r="23" spans="1:15" ht="22.35" customHeight="1">
      <c r="A23" s="75" t="s">
        <v>200</v>
      </c>
      <c r="C23" s="194">
        <v>16199.749236682645</v>
      </c>
      <c r="D23" s="195">
        <v>19894.97132221944</v>
      </c>
      <c r="E23" s="196">
        <v>27679.065874955704</v>
      </c>
      <c r="F23" s="238">
        <v>63773.786433857793</v>
      </c>
      <c r="G23" s="239">
        <v>5261.3559145564705</v>
      </c>
      <c r="H23" s="240">
        <v>69035.142348414243</v>
      </c>
      <c r="I23" s="240">
        <v>21646.954589670044</v>
      </c>
      <c r="J23" s="249">
        <v>66361.008606434174</v>
      </c>
      <c r="K23" s="210">
        <v>25.401893383708707</v>
      </c>
      <c r="L23" s="211">
        <v>31.196158225375669</v>
      </c>
      <c r="M23" s="212">
        <v>43.401948390915621</v>
      </c>
      <c r="N23" s="250">
        <v>100</v>
      </c>
      <c r="O23" s="136">
        <v>31.35642783268235</v>
      </c>
    </row>
    <row r="24" spans="1:15" ht="22.35" customHeight="1">
      <c r="A24" s="75" t="s">
        <v>201</v>
      </c>
      <c r="C24" s="194">
        <v>15053.646123995199</v>
      </c>
      <c r="D24" s="195">
        <v>24271.88066719209</v>
      </c>
      <c r="E24" s="196">
        <v>32874.765161783129</v>
      </c>
      <c r="F24" s="238">
        <v>72200.291952970409</v>
      </c>
      <c r="G24" s="239">
        <v>5242.7113255763898</v>
      </c>
      <c r="H24" s="240">
        <v>77443.003278546807</v>
      </c>
      <c r="I24" s="240">
        <v>21286.245503176095</v>
      </c>
      <c r="J24" s="249">
        <v>72938.572441375873</v>
      </c>
      <c r="K24" s="210">
        <v>20.849841069618936</v>
      </c>
      <c r="L24" s="211">
        <v>33.617427313177942</v>
      </c>
      <c r="M24" s="212">
        <v>45.53273161720314</v>
      </c>
      <c r="N24" s="250">
        <v>100.00000000000001</v>
      </c>
      <c r="O24" s="136">
        <v>27.486337825269739</v>
      </c>
    </row>
    <row r="25" spans="1:15" ht="22.35" customHeight="1">
      <c r="A25" s="75" t="s">
        <v>202</v>
      </c>
      <c r="C25" s="194">
        <v>12228.87604004364</v>
      </c>
      <c r="D25" s="195">
        <v>23411.072033259941</v>
      </c>
      <c r="E25" s="196">
        <v>31201.308508023034</v>
      </c>
      <c r="F25" s="238">
        <v>66841.256581326612</v>
      </c>
      <c r="G25" s="239">
        <v>4917.0378678842899</v>
      </c>
      <c r="H25" s="240">
        <v>71758.294449210924</v>
      </c>
      <c r="I25" s="240">
        <v>18142.121808602729</v>
      </c>
      <c r="J25" s="249">
        <v>67897.11623748728</v>
      </c>
      <c r="K25" s="210">
        <v>18.295401172125796</v>
      </c>
      <c r="L25" s="211">
        <v>35.024883179410892</v>
      </c>
      <c r="M25" s="212">
        <v>46.679715648463315</v>
      </c>
      <c r="N25" s="250">
        <v>100</v>
      </c>
      <c r="O25" s="136">
        <v>25.282264507336304</v>
      </c>
    </row>
    <row r="26" spans="1:15" ht="22.35" customHeight="1">
      <c r="A26" s="75" t="s">
        <v>203</v>
      </c>
      <c r="C26" s="194">
        <v>12983.542187445773</v>
      </c>
      <c r="D26" s="195">
        <v>25402.15948998067</v>
      </c>
      <c r="E26" s="196">
        <v>35007.936424375963</v>
      </c>
      <c r="F26" s="238">
        <v>73393.638101802411</v>
      </c>
      <c r="G26" s="239">
        <v>5368.0163535760603</v>
      </c>
      <c r="H26" s="240">
        <v>78761.654455378448</v>
      </c>
      <c r="I26" s="240">
        <v>19791.245412663437</v>
      </c>
      <c r="J26" s="249">
        <v>74147.785024092678</v>
      </c>
      <c r="K26" s="210">
        <v>17.690282868164456</v>
      </c>
      <c r="L26" s="211">
        <v>34.610846589653988</v>
      </c>
      <c r="M26" s="212">
        <v>47.698870542181545</v>
      </c>
      <c r="N26" s="250">
        <v>100</v>
      </c>
      <c r="O26" s="136">
        <v>25.128021433165742</v>
      </c>
    </row>
    <row r="27" spans="1:15" ht="21" customHeight="1">
      <c r="A27" s="75" t="s">
        <v>204</v>
      </c>
      <c r="C27" s="194">
        <v>15701.043977322406</v>
      </c>
      <c r="D27" s="195">
        <v>23125.474887060103</v>
      </c>
      <c r="E27" s="196">
        <v>35702.414112771352</v>
      </c>
      <c r="F27" s="238">
        <v>74528.932977153861</v>
      </c>
      <c r="G27" s="239">
        <v>6095.5105655922598</v>
      </c>
      <c r="H27" s="240">
        <v>80624.443542746099</v>
      </c>
      <c r="I27" s="240">
        <v>22502.732380974787</v>
      </c>
      <c r="J27" s="249">
        <v>76632.839412921705</v>
      </c>
      <c r="K27" s="210">
        <v>21.067045173094606</v>
      </c>
      <c r="L27" s="211">
        <v>31.028855456912279</v>
      </c>
      <c r="M27" s="212">
        <v>47.904099369993112</v>
      </c>
      <c r="N27" s="250">
        <v>100</v>
      </c>
      <c r="O27" s="136">
        <v>27.910558376808037</v>
      </c>
    </row>
    <row r="28" spans="1:15" ht="21" customHeight="1">
      <c r="A28" s="75" t="s">
        <v>205</v>
      </c>
      <c r="C28" s="194">
        <v>17536.512491352292</v>
      </c>
      <c r="D28" s="195">
        <v>26376.332324125491</v>
      </c>
      <c r="E28" s="196">
        <v>38436.541205068563</v>
      </c>
      <c r="F28" s="238">
        <v>82349.386020546342</v>
      </c>
      <c r="G28" s="239">
        <v>5752.15841562696</v>
      </c>
      <c r="H28" s="240">
        <v>88101.54443617331</v>
      </c>
      <c r="I28" s="240">
        <v>24127.297695504891</v>
      </c>
      <c r="J28" s="249">
        <v>82086.732836876065</v>
      </c>
      <c r="K28" s="210">
        <v>21.295255907526617</v>
      </c>
      <c r="L28" s="211">
        <v>32.029786254319539</v>
      </c>
      <c r="M28" s="212">
        <v>46.674957838153844</v>
      </c>
      <c r="N28" s="250">
        <v>100</v>
      </c>
      <c r="O28" s="136">
        <v>27.385782905297795</v>
      </c>
    </row>
    <row r="29" spans="1:15" ht="21" customHeight="1">
      <c r="A29" t="s">
        <v>206</v>
      </c>
      <c r="C29" s="194">
        <v>13595.02069156469</v>
      </c>
      <c r="D29" s="195">
        <v>26911.396086851295</v>
      </c>
      <c r="E29" s="196">
        <v>39873.951829759528</v>
      </c>
      <c r="F29" s="238">
        <v>80380.368608175515</v>
      </c>
      <c r="G29" s="239">
        <v>5528.5914184475596</v>
      </c>
      <c r="H29" s="240">
        <v>85908.96002662307</v>
      </c>
      <c r="I29" s="240">
        <v>20531.691949565189</v>
      </c>
      <c r="J29" s="249">
        <v>80556.780710845225</v>
      </c>
      <c r="K29" s="194">
        <v>16.913359476908315</v>
      </c>
      <c r="L29" s="252">
        <v>33.480060558112598</v>
      </c>
      <c r="M29" s="253">
        <v>49.606579964979083</v>
      </c>
      <c r="N29" s="250">
        <v>100</v>
      </c>
      <c r="O29" s="136">
        <v>23.899360373123415</v>
      </c>
    </row>
    <row r="30" spans="1:15" ht="21" customHeight="1">
      <c r="A30" s="75" t="s">
        <v>207</v>
      </c>
      <c r="B30" s="95"/>
      <c r="C30" s="199">
        <v>14226.97561765367</v>
      </c>
      <c r="D30" s="195">
        <v>29533.764155839395</v>
      </c>
      <c r="E30" s="196">
        <v>41504.085381298486</v>
      </c>
      <c r="F30" s="238">
        <v>85264.825154791557</v>
      </c>
      <c r="G30" s="239">
        <v>5691.6007898820299</v>
      </c>
      <c r="H30" s="240">
        <v>90956.425944673581</v>
      </c>
      <c r="I30" s="240">
        <v>21683.507617637912</v>
      </c>
      <c r="J30" s="249">
        <v>85495.589162523116</v>
      </c>
      <c r="K30" s="194">
        <v>16.685632782129932</v>
      </c>
      <c r="L30" s="252">
        <v>34.637688052749979</v>
      </c>
      <c r="M30" s="253">
        <v>48.676679165120078</v>
      </c>
      <c r="N30" s="250">
        <v>99.999999999999986</v>
      </c>
      <c r="O30" s="136">
        <v>23.839445528375776</v>
      </c>
    </row>
    <row r="31" spans="1:15" ht="21" customHeight="1">
      <c r="A31" s="75" t="s">
        <v>208</v>
      </c>
      <c r="B31" s="95"/>
      <c r="C31" s="199">
        <v>16406.475068482025</v>
      </c>
      <c r="D31" s="195">
        <v>28091.314797194398</v>
      </c>
      <c r="E31" s="196">
        <v>41133.603189844922</v>
      </c>
      <c r="F31" s="238">
        <v>85631.393055521345</v>
      </c>
      <c r="G31" s="239">
        <v>5945.9421516685097</v>
      </c>
      <c r="H31" s="240">
        <v>91577.335207189884</v>
      </c>
      <c r="I31" s="240">
        <v>23708.497286261889</v>
      </c>
      <c r="J31" s="249">
        <v>87070.479945463143</v>
      </c>
      <c r="K31" s="194">
        <v>19.159416287721093</v>
      </c>
      <c r="L31" s="252">
        <v>32.804925617618601</v>
      </c>
      <c r="M31" s="253">
        <v>48.035658094660306</v>
      </c>
      <c r="N31" s="250">
        <v>100</v>
      </c>
      <c r="O31" s="136">
        <v>25.889044743027746</v>
      </c>
    </row>
    <row r="32" spans="1:15" ht="21" customHeight="1">
      <c r="A32" s="75" t="s">
        <v>209</v>
      </c>
      <c r="B32" s="95"/>
      <c r="C32" s="199">
        <v>19957.284677691405</v>
      </c>
      <c r="D32" s="195">
        <v>29326.442775209871</v>
      </c>
      <c r="E32" s="196">
        <v>46717.81237436278</v>
      </c>
      <c r="F32" s="238">
        <v>96001.53982726406</v>
      </c>
      <c r="G32" s="239">
        <v>4589.1858928601296</v>
      </c>
      <c r="H32" s="240">
        <v>100590.72572012419</v>
      </c>
      <c r="I32" s="240">
        <v>29125.368352417707</v>
      </c>
      <c r="J32" s="249">
        <v>96590.188793035471</v>
      </c>
      <c r="K32" s="194">
        <v>20.788504761070108</v>
      </c>
      <c r="L32" s="252">
        <v>30.547887906774257</v>
      </c>
      <c r="M32" s="253">
        <v>48.663607332155628</v>
      </c>
      <c r="N32" s="250">
        <v>100</v>
      </c>
      <c r="O32" s="136">
        <v>28.954327691654065</v>
      </c>
    </row>
    <row r="33" spans="1:15" ht="21" customHeight="1">
      <c r="A33" s="75" t="s">
        <v>210</v>
      </c>
      <c r="B33" s="95"/>
      <c r="C33" s="199">
        <v>17508.770771641935</v>
      </c>
      <c r="D33" s="195">
        <v>27587.801943336555</v>
      </c>
      <c r="E33" s="196">
        <v>38159.387347349664</v>
      </c>
      <c r="F33" s="238">
        <v>83255.960062328159</v>
      </c>
      <c r="G33" s="239">
        <v>5218.6911147281398</v>
      </c>
      <c r="H33" s="240">
        <v>88474.651177056308</v>
      </c>
      <c r="I33" s="240">
        <v>24027.365284695628</v>
      </c>
      <c r="J33" s="249">
        <v>85869.618258167524</v>
      </c>
      <c r="K33" s="194">
        <v>21.030050891893257</v>
      </c>
      <c r="L33" s="252">
        <v>33.13612853984678</v>
      </c>
      <c r="M33" s="253">
        <v>45.833820568259966</v>
      </c>
      <c r="N33" s="250">
        <v>100</v>
      </c>
      <c r="O33" s="136">
        <v>27.157343900245323</v>
      </c>
    </row>
    <row r="34" spans="1:15" ht="21" customHeight="1">
      <c r="A34" s="75" t="s">
        <v>211</v>
      </c>
      <c r="B34" s="95"/>
      <c r="C34" s="199">
        <v>17129.875042583473</v>
      </c>
      <c r="D34" s="195">
        <v>29668.290222024509</v>
      </c>
      <c r="E34" s="196">
        <v>42528.691443367417</v>
      </c>
      <c r="F34" s="238">
        <v>89326.856707975399</v>
      </c>
      <c r="G34" s="239">
        <v>7012.2571103006503</v>
      </c>
      <c r="H34" s="240">
        <v>96339.113818276062</v>
      </c>
      <c r="I34" s="240">
        <v>22928.398039167172</v>
      </c>
      <c r="J34" s="249">
        <v>92699.630452056343</v>
      </c>
      <c r="K34" s="194">
        <v>19.176623552963395</v>
      </c>
      <c r="L34" s="252">
        <v>33.213180576828272</v>
      </c>
      <c r="M34" s="253">
        <v>47.610195870208329</v>
      </c>
      <c r="N34" s="250">
        <v>100</v>
      </c>
      <c r="O34" s="136">
        <v>23.799677130533798</v>
      </c>
    </row>
    <row r="35" spans="1:15" ht="21" customHeight="1">
      <c r="A35" s="75" t="s">
        <v>212</v>
      </c>
      <c r="B35" s="95"/>
      <c r="C35" s="199">
        <v>19299.723523261237</v>
      </c>
      <c r="D35" s="195">
        <v>30516.634693123047</v>
      </c>
      <c r="E35" s="196">
        <v>49704.993896854845</v>
      </c>
      <c r="F35" s="238">
        <v>99521.352113239118</v>
      </c>
      <c r="G35" s="239">
        <v>7014.8903687611901</v>
      </c>
      <c r="H35" s="240">
        <v>106536.24248200031</v>
      </c>
      <c r="I35" s="240">
        <v>25332.72230308094</v>
      </c>
      <c r="J35" s="249">
        <v>102988.48037527928</v>
      </c>
      <c r="K35" s="194">
        <v>19.392545532642373</v>
      </c>
      <c r="L35" s="252">
        <v>30.663404430438284</v>
      </c>
      <c r="M35" s="253">
        <v>49.944050036919357</v>
      </c>
      <c r="N35" s="250">
        <v>100.00000000000001</v>
      </c>
      <c r="O35" s="136">
        <v>23.778501768880197</v>
      </c>
    </row>
    <row r="36" spans="1:15" ht="21" customHeight="1">
      <c r="A36" s="75" t="s">
        <v>213</v>
      </c>
      <c r="B36" s="95"/>
      <c r="C36" s="199">
        <v>21500.901824561228</v>
      </c>
      <c r="D36" s="195">
        <v>33326.579075849353</v>
      </c>
      <c r="E36" s="196">
        <v>53472.17332741509</v>
      </c>
      <c r="F36" s="238">
        <v>108299.65422782567</v>
      </c>
      <c r="G36" s="239">
        <v>5723.1245057653668</v>
      </c>
      <c r="H36" s="240">
        <v>114022.77873359107</v>
      </c>
      <c r="I36" s="240">
        <v>28747.827557320539</v>
      </c>
      <c r="J36" s="249">
        <v>109446.49707938357</v>
      </c>
      <c r="K36" s="194">
        <v>19.853158329878539</v>
      </c>
      <c r="L36" s="252">
        <v>30.772562768983136</v>
      </c>
      <c r="M36" s="253">
        <v>49.374278901138325</v>
      </c>
      <c r="N36" s="250">
        <v>100</v>
      </c>
      <c r="O36" s="136">
        <v>25.212354826475945</v>
      </c>
    </row>
    <row r="37" spans="1:15" ht="21" customHeight="1">
      <c r="A37" s="75" t="s">
        <v>214</v>
      </c>
      <c r="B37" s="95"/>
      <c r="C37" s="199">
        <v>20499.365962852007</v>
      </c>
      <c r="D37" s="195">
        <v>30144.010775045695</v>
      </c>
      <c r="E37" s="196">
        <v>45450.954295811956</v>
      </c>
      <c r="F37" s="238">
        <v>96094.331033709663</v>
      </c>
      <c r="G37" s="239">
        <v>6852.7085233570733</v>
      </c>
      <c r="H37" s="240">
        <v>102947.03955706673</v>
      </c>
      <c r="I37" s="240">
        <v>26553.312150282349</v>
      </c>
      <c r="J37" s="249">
        <v>97864.98143584888</v>
      </c>
      <c r="K37" s="194">
        <v>21.332544534454254</v>
      </c>
      <c r="L37" s="252">
        <v>31.369187391992199</v>
      </c>
      <c r="M37" s="253">
        <v>47.298268073553544</v>
      </c>
      <c r="N37" s="250">
        <v>100</v>
      </c>
      <c r="O37" s="136">
        <v>25.793177020464995</v>
      </c>
    </row>
    <row r="38" spans="1:15" ht="21" customHeight="1">
      <c r="A38" s="75" t="s">
        <v>215</v>
      </c>
      <c r="B38" s="95"/>
      <c r="C38" s="199">
        <v>22277.437442531693</v>
      </c>
      <c r="D38" s="195">
        <v>32882.429634665008</v>
      </c>
      <c r="E38" s="196">
        <v>51686.107438103296</v>
      </c>
      <c r="F38" s="238">
        <v>106845.9745153</v>
      </c>
      <c r="G38" s="239">
        <v>7740.1604187028861</v>
      </c>
      <c r="H38" s="240">
        <v>114586.13493400287</v>
      </c>
      <c r="I38" s="240">
        <v>29249.972987456</v>
      </c>
      <c r="J38" s="249">
        <v>109117.75890645398</v>
      </c>
      <c r="K38" s="194">
        <v>20.850048439907894</v>
      </c>
      <c r="L38" s="252">
        <v>30.775543752428735</v>
      </c>
      <c r="M38" s="253">
        <v>48.374407807663374</v>
      </c>
      <c r="N38" s="250">
        <v>100</v>
      </c>
      <c r="O38" s="136">
        <v>25.526625018203852</v>
      </c>
    </row>
    <row r="39" spans="1:15" ht="21" customHeight="1">
      <c r="A39" s="75" t="s">
        <v>216</v>
      </c>
      <c r="B39" s="95"/>
      <c r="C39" s="199">
        <v>26479.854563405475</v>
      </c>
      <c r="D39" s="195">
        <v>34791.494830990938</v>
      </c>
      <c r="E39" s="196">
        <v>58640.193956333547</v>
      </c>
      <c r="F39" s="238">
        <v>119911.54335072996</v>
      </c>
      <c r="G39" s="239">
        <v>10227.439440020948</v>
      </c>
      <c r="H39" s="240">
        <v>130138.98279075089</v>
      </c>
      <c r="I39" s="240">
        <v>34328.123551923491</v>
      </c>
      <c r="J39" s="249">
        <v>124184.19818316825</v>
      </c>
      <c r="K39" s="194">
        <v>22.082823574336292</v>
      </c>
      <c r="L39" s="252">
        <v>29.014299923760547</v>
      </c>
      <c r="M39" s="253">
        <v>48.902876501903165</v>
      </c>
      <c r="N39" s="250">
        <v>100</v>
      </c>
      <c r="O39" s="136">
        <v>26.378048157268392</v>
      </c>
    </row>
    <row r="40" spans="1:15" ht="21" customHeight="1">
      <c r="A40" s="75" t="s">
        <v>217</v>
      </c>
      <c r="B40" s="95"/>
      <c r="C40" s="199">
        <v>27097.590974414401</v>
      </c>
      <c r="D40" s="195">
        <v>44039.538937363934</v>
      </c>
      <c r="E40" s="196">
        <v>64201.360000000008</v>
      </c>
      <c r="F40" s="238">
        <v>135338.48991177834</v>
      </c>
      <c r="G40" s="239">
        <v>7450.54</v>
      </c>
      <c r="H40" s="240">
        <v>142789.02991177834</v>
      </c>
      <c r="I40" s="240">
        <v>36343.101592895655</v>
      </c>
      <c r="J40" s="249">
        <v>134907.55158346571</v>
      </c>
      <c r="K40" s="194">
        <v>20.022087576178972</v>
      </c>
      <c r="L40" s="252">
        <v>32.54029135840922</v>
      </c>
      <c r="M40" s="253">
        <v>47.437621065411818</v>
      </c>
      <c r="N40" s="250">
        <v>100.00000000000001</v>
      </c>
      <c r="O40" s="136">
        <v>25.452306535978359</v>
      </c>
    </row>
    <row r="41" spans="1:15" ht="21" customHeight="1">
      <c r="A41" t="s">
        <v>218</v>
      </c>
      <c r="C41" s="194">
        <v>26870.248865000201</v>
      </c>
      <c r="D41" s="195">
        <v>40383.798298961745</v>
      </c>
      <c r="E41" s="242">
        <v>55810.21</v>
      </c>
      <c r="F41" s="238">
        <v>123064.25716396194</v>
      </c>
      <c r="G41" s="239">
        <v>8923.9500000000007</v>
      </c>
      <c r="H41" s="240">
        <v>131988.20716396195</v>
      </c>
      <c r="I41" s="240">
        <v>34813.092199470353</v>
      </c>
      <c r="J41" s="249">
        <v>122742.05381769345</v>
      </c>
      <c r="K41" s="194">
        <v>21.834324184966412</v>
      </c>
      <c r="L41" s="252">
        <v>32.815213149304014</v>
      </c>
      <c r="M41" s="253">
        <v>45.35046266572958</v>
      </c>
      <c r="N41" s="250">
        <v>100</v>
      </c>
      <c r="O41" s="136">
        <v>26.375911111682797</v>
      </c>
    </row>
    <row r="42" spans="1:15" ht="21" customHeight="1">
      <c r="A42" t="s">
        <v>219</v>
      </c>
      <c r="C42" s="194">
        <v>33314.0441533454</v>
      </c>
      <c r="D42" s="195">
        <v>48088.751239925892</v>
      </c>
      <c r="E42" s="242">
        <v>62413.590000000011</v>
      </c>
      <c r="F42" s="238">
        <v>143816.38539327128</v>
      </c>
      <c r="G42" s="239">
        <v>10106.14</v>
      </c>
      <c r="H42" s="240">
        <v>153922.52539327129</v>
      </c>
      <c r="I42" s="240">
        <v>42525.948626780155</v>
      </c>
      <c r="J42" s="249">
        <v>144065.61120975661</v>
      </c>
      <c r="K42" s="194">
        <v>23.164289703323373</v>
      </c>
      <c r="L42" s="252">
        <v>33.437602473755277</v>
      </c>
      <c r="M42" s="253">
        <v>43.398107822921375</v>
      </c>
      <c r="N42" s="250">
        <v>100.00000000000003</v>
      </c>
      <c r="O42" s="136">
        <v>27.628151576987559</v>
      </c>
    </row>
    <row r="43" spans="1:15" ht="21" customHeight="1">
      <c r="A43" s="477" t="s">
        <v>220</v>
      </c>
      <c r="C43" s="485">
        <v>32597.4697440284</v>
      </c>
      <c r="D43" s="478">
        <v>60819.840505353466</v>
      </c>
      <c r="E43" s="242">
        <v>80363.509999999995</v>
      </c>
      <c r="F43" s="238">
        <v>173780.82024938188</v>
      </c>
      <c r="G43" s="239">
        <v>11855.67</v>
      </c>
      <c r="H43" s="240">
        <v>185636.49024938192</v>
      </c>
      <c r="I43" s="240">
        <v>44093.102105106896</v>
      </c>
      <c r="J43" s="249">
        <v>179681.70564179929</v>
      </c>
      <c r="K43" s="194">
        <v>18.757806354723051</v>
      </c>
      <c r="L43" s="252">
        <v>34.998016707525466</v>
      </c>
      <c r="M43" s="253">
        <v>46.244176937751469</v>
      </c>
      <c r="N43" s="250">
        <v>99.999999999999986</v>
      </c>
      <c r="O43" s="136">
        <v>23.75238943909828</v>
      </c>
    </row>
    <row r="44" spans="1:15" ht="21" customHeight="1">
      <c r="A44" s="75" t="s">
        <v>221</v>
      </c>
      <c r="C44" s="485">
        <v>44594.462101203499</v>
      </c>
      <c r="D44" s="478">
        <v>62024.095025042618</v>
      </c>
      <c r="E44" s="242">
        <v>92933.18</v>
      </c>
      <c r="F44" s="238">
        <v>199551.73712624609</v>
      </c>
      <c r="G44" s="239">
        <v>12513.51288547321</v>
      </c>
      <c r="H44" s="240">
        <v>212065.25001171933</v>
      </c>
      <c r="I44" s="240">
        <v>57695.580012299099</v>
      </c>
      <c r="J44" s="249">
        <v>202956.13485146215</v>
      </c>
      <c r="K44" s="194">
        <v>22.347318416472056</v>
      </c>
      <c r="L44" s="252">
        <v>31.081711398885581</v>
      </c>
      <c r="M44" s="253">
        <v>46.570970184642377</v>
      </c>
      <c r="N44" s="250">
        <v>100.00000000000001</v>
      </c>
      <c r="O44" s="136">
        <v>27.206522525076913</v>
      </c>
    </row>
    <row r="45" spans="1:15" ht="21" customHeight="1">
      <c r="A45" s="644" t="s">
        <v>222</v>
      </c>
      <c r="C45" s="493">
        <v>40090.132973352593</v>
      </c>
      <c r="D45" s="494">
        <v>55304.625315379693</v>
      </c>
      <c r="E45" s="196">
        <v>80482.509999999995</v>
      </c>
      <c r="F45" s="238">
        <v>175877.26828873227</v>
      </c>
      <c r="G45" s="239">
        <v>13986.898384217453</v>
      </c>
      <c r="H45" s="240">
        <v>189864.16667294977</v>
      </c>
      <c r="I45" s="240">
        <v>51342.496502877737</v>
      </c>
      <c r="J45" s="249">
        <v>179929.72756823993</v>
      </c>
      <c r="K45" s="194">
        <v>22.794380060268995</v>
      </c>
      <c r="L45" s="252">
        <v>31.445010406113312</v>
      </c>
      <c r="M45" s="253">
        <v>45.760609533617696</v>
      </c>
      <c r="N45" s="250">
        <v>100</v>
      </c>
      <c r="O45" s="136">
        <v>27.041699022289801</v>
      </c>
    </row>
    <row r="46" spans="1:15" ht="21" customHeight="1">
      <c r="A46" s="635" t="s">
        <v>223</v>
      </c>
      <c r="B46" s="95"/>
      <c r="C46" s="199">
        <v>46677.547036468401</v>
      </c>
      <c r="D46" s="252">
        <v>60704.264816778312</v>
      </c>
      <c r="E46" s="242">
        <v>83850.97</v>
      </c>
      <c r="F46" s="646">
        <v>191232.78185324671</v>
      </c>
      <c r="G46" s="239">
        <v>15378.371664293179</v>
      </c>
      <c r="H46" s="240">
        <v>206611.15351753987</v>
      </c>
      <c r="I46" s="240">
        <v>58836.833901456528</v>
      </c>
      <c r="J46" s="249">
        <v>194357.70992377464</v>
      </c>
      <c r="K46" s="194">
        <v>24.408758050849805</v>
      </c>
      <c r="L46" s="252">
        <v>31.743649926801336</v>
      </c>
      <c r="M46" s="253">
        <v>43.847592022348856</v>
      </c>
      <c r="N46" s="250">
        <v>100</v>
      </c>
      <c r="O46" s="136">
        <v>28.477085045876617</v>
      </c>
    </row>
    <row r="47" spans="1:15" ht="21" customHeight="1">
      <c r="A47" s="645" t="s">
        <v>224</v>
      </c>
      <c r="B47" s="476"/>
      <c r="C47" s="496">
        <v>46244.717904862293</v>
      </c>
      <c r="D47" s="497">
        <v>69908.306375922984</v>
      </c>
      <c r="E47" s="196">
        <v>100074.80000000002</v>
      </c>
      <c r="F47" s="238">
        <v>216227.82428078528</v>
      </c>
      <c r="G47" s="239">
        <v>16864.536495510565</v>
      </c>
      <c r="H47" s="240">
        <v>233092.3607762958</v>
      </c>
      <c r="I47" s="240">
        <v>60209.170124463737</v>
      </c>
      <c r="J47" s="249">
        <v>226657.31037739001</v>
      </c>
      <c r="K47" s="194">
        <v>21.387033818927321</v>
      </c>
      <c r="L47" s="252">
        <v>32.330855942546364</v>
      </c>
      <c r="M47" s="253">
        <v>46.282110238526322</v>
      </c>
      <c r="N47" s="250">
        <v>100</v>
      </c>
      <c r="O47" s="136">
        <v>25.830606341598596</v>
      </c>
    </row>
    <row r="48" spans="1:15" ht="14.25" customHeight="1">
      <c r="A48" s="488" t="s">
        <v>225</v>
      </c>
      <c r="B48" s="4"/>
      <c r="C48" s="4" t="s">
        <v>226</v>
      </c>
      <c r="D48" s="4"/>
      <c r="E48" s="522"/>
      <c r="F48" s="522"/>
      <c r="G48" s="522"/>
      <c r="H48" s="523"/>
      <c r="I48" s="523"/>
      <c r="J48" s="524"/>
      <c r="K48" s="522"/>
      <c r="L48" s="522"/>
      <c r="M48" s="522"/>
      <c r="N48" s="525"/>
      <c r="O48" s="218"/>
    </row>
  </sheetData>
  <mergeCells count="5">
    <mergeCell ref="A1:O1"/>
    <mergeCell ref="C2:J2"/>
    <mergeCell ref="K2:O2"/>
    <mergeCell ref="A2:A3"/>
    <mergeCell ref="B2:B3"/>
  </mergeCells>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pageSetUpPr fitToPage="1"/>
  </sheetPr>
  <dimension ref="A1:Y48"/>
  <sheetViews>
    <sheetView workbookViewId="0">
      <pane xSplit="2" ySplit="3" topLeftCell="C39" activePane="bottomRight" state="frozen"/>
      <selection sqref="A1:XFD1048576"/>
      <selection pane="topRight" sqref="A1:XFD1048576"/>
      <selection pane="bottomLeft" sqref="A1:XFD1048576"/>
      <selection pane="bottomRight" activeCell="K36" sqref="K36"/>
    </sheetView>
  </sheetViews>
  <sheetFormatPr defaultColWidth="7.86328125" defaultRowHeight="13.15"/>
  <cols>
    <col min="1" max="1" width="1.3984375" style="13" customWidth="1"/>
    <col min="2" max="2" width="17.3984375" style="13" customWidth="1"/>
    <col min="3" max="3" width="16.3984375" style="13" customWidth="1"/>
    <col min="4" max="4" width="13.3984375" style="13" customWidth="1"/>
    <col min="5" max="5" width="15" style="13" customWidth="1"/>
    <col min="6" max="6" width="14.3984375" style="13" customWidth="1"/>
    <col min="7" max="7" width="15" style="13" customWidth="1"/>
    <col min="8" max="8" width="17.1328125" style="13" customWidth="1"/>
    <col min="9" max="9" width="13" style="13" customWidth="1"/>
    <col min="10" max="10" width="14.3984375" style="13" customWidth="1"/>
    <col min="11" max="20" width="6.86328125" style="13" customWidth="1"/>
    <col min="21" max="24" width="6.3984375" style="13" customWidth="1"/>
    <col min="25" max="25" width="7.1328125" style="12" customWidth="1"/>
    <col min="26" max="26" width="1.3984375" style="13" customWidth="1"/>
    <col min="27" max="240" width="9.1328125" style="13" customWidth="1"/>
    <col min="241" max="241" width="6" style="13" customWidth="1"/>
    <col min="242" max="242" width="3.3984375" style="13" customWidth="1"/>
    <col min="243" max="243" width="8.1328125" style="13" customWidth="1"/>
    <col min="244" max="246" width="6.3984375" style="13" customWidth="1"/>
    <col min="247" max="247" width="6.1328125" style="13" customWidth="1"/>
    <col min="248" max="248" width="8" style="13" customWidth="1"/>
    <col min="249" max="249" width="6.3984375" style="13" customWidth="1"/>
    <col min="250" max="250" width="6.86328125" style="13" customWidth="1"/>
    <col min="251" max="251" width="8" style="13" customWidth="1"/>
    <col min="252" max="252" width="8.3984375" style="13" customWidth="1"/>
    <col min="253" max="253" width="6.3984375" style="13" customWidth="1"/>
    <col min="254" max="16384" width="7.86328125" style="13"/>
  </cols>
  <sheetData>
    <row r="1" spans="1:25" s="91" customFormat="1" ht="27.75" customHeight="1">
      <c r="A1" s="557"/>
      <c r="B1" s="225" t="s">
        <v>227</v>
      </c>
      <c r="C1" s="526"/>
      <c r="D1" s="526"/>
      <c r="E1" s="526"/>
      <c r="F1" s="526"/>
      <c r="G1" s="526"/>
      <c r="H1" s="526"/>
      <c r="I1" s="232"/>
      <c r="J1" s="97"/>
      <c r="K1" s="97"/>
      <c r="L1" s="97"/>
      <c r="M1" s="97"/>
      <c r="N1" s="97"/>
      <c r="O1" s="97"/>
      <c r="P1" s="97"/>
      <c r="Q1" s="97"/>
      <c r="R1" s="97"/>
      <c r="S1" s="97"/>
      <c r="T1" s="97"/>
      <c r="Y1" s="97"/>
    </row>
    <row r="2" spans="1:25" ht="15" customHeight="1">
      <c r="A2" s="552"/>
      <c r="B2" s="697" t="s">
        <v>43</v>
      </c>
      <c r="C2" s="694" t="s">
        <v>228</v>
      </c>
      <c r="D2" s="695"/>
      <c r="E2" s="695"/>
      <c r="F2" s="695"/>
      <c r="G2" s="695"/>
      <c r="H2" s="695"/>
      <c r="I2" s="696"/>
    </row>
    <row r="3" spans="1:25" s="12" customFormat="1" ht="75" customHeight="1">
      <c r="A3" s="54"/>
      <c r="B3" s="697"/>
      <c r="C3" s="527" t="s">
        <v>45</v>
      </c>
      <c r="D3" s="527" t="s">
        <v>229</v>
      </c>
      <c r="E3" s="527" t="s">
        <v>46</v>
      </c>
      <c r="F3" s="528" t="s">
        <v>230</v>
      </c>
      <c r="G3" s="527" t="s">
        <v>48</v>
      </c>
      <c r="H3" s="528" t="s">
        <v>79</v>
      </c>
      <c r="I3" s="528" t="s">
        <v>231</v>
      </c>
      <c r="J3" s="13"/>
      <c r="K3" s="13"/>
      <c r="L3" s="13"/>
      <c r="M3" s="13"/>
      <c r="N3" s="13"/>
      <c r="O3" s="13"/>
      <c r="P3" s="13"/>
    </row>
    <row r="4" spans="1:25" ht="25.35" customHeight="1">
      <c r="A4" s="552"/>
      <c r="B4" s="69" t="s">
        <v>181</v>
      </c>
      <c r="C4" s="226">
        <v>5006.4310256199697</v>
      </c>
      <c r="D4" s="227">
        <v>774.65583305969301</v>
      </c>
      <c r="E4" s="228">
        <v>696.03995536111995</v>
      </c>
      <c r="F4" s="227">
        <v>475.77875920448201</v>
      </c>
      <c r="G4" s="227">
        <v>519.94545224015599</v>
      </c>
      <c r="H4" s="233">
        <v>6698.1951924257273</v>
      </c>
      <c r="I4" s="227">
        <v>6222.4164332212449</v>
      </c>
      <c r="Y4" s="13"/>
    </row>
    <row r="5" spans="1:25" ht="25.35" customHeight="1">
      <c r="A5" s="552"/>
      <c r="B5" s="69" t="s">
        <v>182</v>
      </c>
      <c r="C5" s="227">
        <v>3897.5777184212402</v>
      </c>
      <c r="D5" s="227">
        <v>258.87208941874201</v>
      </c>
      <c r="E5" s="228">
        <v>623.96550203325705</v>
      </c>
      <c r="F5" s="227">
        <v>480.830267821387</v>
      </c>
      <c r="G5" s="227">
        <v>519.387048483699</v>
      </c>
      <c r="H5" s="233">
        <v>5521.7605367595825</v>
      </c>
      <c r="I5" s="227">
        <v>5040.9302689381966</v>
      </c>
      <c r="Y5" s="13"/>
    </row>
    <row r="6" spans="1:25" ht="25.35" customHeight="1">
      <c r="A6" s="552"/>
      <c r="B6" s="69" t="s">
        <v>183</v>
      </c>
      <c r="C6" s="227">
        <v>4419.5010931423103</v>
      </c>
      <c r="D6" s="227">
        <v>519.48678790107101</v>
      </c>
      <c r="E6" s="228">
        <v>625.779438919109</v>
      </c>
      <c r="F6" s="227">
        <v>508.03271992227502</v>
      </c>
      <c r="G6" s="227">
        <v>380.37149184382099</v>
      </c>
      <c r="H6" s="233">
        <v>5933.6847438275145</v>
      </c>
      <c r="I6" s="227">
        <v>5425.6520239052397</v>
      </c>
      <c r="Y6" s="13"/>
    </row>
    <row r="7" spans="1:25" ht="25.35" customHeight="1">
      <c r="A7" s="552"/>
      <c r="B7" s="69" t="s">
        <v>184</v>
      </c>
      <c r="C7" s="227">
        <v>5197.8464785032502</v>
      </c>
      <c r="D7" s="227">
        <v>1044.2014029929001</v>
      </c>
      <c r="E7" s="228">
        <v>1112.6513817964701</v>
      </c>
      <c r="F7" s="227">
        <v>549.09859415122003</v>
      </c>
      <c r="G7" s="227">
        <v>342.64983238791501</v>
      </c>
      <c r="H7" s="233">
        <v>7202.2462868388557</v>
      </c>
      <c r="I7" s="227">
        <v>6653.1476926876348</v>
      </c>
      <c r="Y7" s="13"/>
    </row>
    <row r="8" spans="1:25" ht="25.35" customHeight="1">
      <c r="A8" s="552"/>
      <c r="B8" s="69" t="s">
        <v>185</v>
      </c>
      <c r="C8" s="227">
        <v>6062.7899625478003</v>
      </c>
      <c r="D8" s="227">
        <v>1281.6696923736399</v>
      </c>
      <c r="E8" s="228">
        <v>888.55394395851499</v>
      </c>
      <c r="F8" s="227">
        <v>669.05564386704805</v>
      </c>
      <c r="G8" s="227">
        <v>388.02209428035798</v>
      </c>
      <c r="H8" s="233">
        <v>8008.4216446537212</v>
      </c>
      <c r="I8" s="227">
        <v>7339.3660007866738</v>
      </c>
      <c r="Y8" s="13"/>
    </row>
    <row r="9" spans="1:25" ht="25.35" customHeight="1">
      <c r="A9" s="552"/>
      <c r="B9" s="69" t="s">
        <v>186</v>
      </c>
      <c r="C9" s="227">
        <v>4692.5759042964301</v>
      </c>
      <c r="D9" s="227">
        <v>426.17728642687001</v>
      </c>
      <c r="E9" s="228">
        <v>822.25367601590904</v>
      </c>
      <c r="F9" s="227">
        <v>725.50625160319498</v>
      </c>
      <c r="G9" s="227">
        <v>509.59235635423403</v>
      </c>
      <c r="H9" s="233">
        <v>6749.9281882697678</v>
      </c>
      <c r="I9" s="227">
        <v>6024.4219366665729</v>
      </c>
      <c r="Y9" s="13"/>
    </row>
    <row r="10" spans="1:25" ht="25.35" customHeight="1">
      <c r="A10" s="552"/>
      <c r="B10" s="69" t="s">
        <v>187</v>
      </c>
      <c r="C10" s="227">
        <v>5289.51092959364</v>
      </c>
      <c r="D10" s="227">
        <v>851.68526538742799</v>
      </c>
      <c r="E10" s="228">
        <v>820.31862312103601</v>
      </c>
      <c r="F10" s="227">
        <v>737.92132636696897</v>
      </c>
      <c r="G10" s="227">
        <v>509.09283728131101</v>
      </c>
      <c r="H10" s="233">
        <v>7356.8437163629551</v>
      </c>
      <c r="I10" s="227">
        <v>6618.922389995987</v>
      </c>
      <c r="Y10" s="13"/>
    </row>
    <row r="11" spans="1:25" ht="25.35" customHeight="1">
      <c r="A11" s="552"/>
      <c r="B11" s="69" t="s">
        <v>188</v>
      </c>
      <c r="C11" s="227">
        <v>6357.8635463747296</v>
      </c>
      <c r="D11" s="227">
        <v>1707.7222408917401</v>
      </c>
      <c r="E11" s="228">
        <v>1382.9520537891799</v>
      </c>
      <c r="F11" s="227">
        <v>711.38533565724902</v>
      </c>
      <c r="G11" s="227">
        <v>508.91903068508299</v>
      </c>
      <c r="H11" s="233">
        <v>8961.1199665062413</v>
      </c>
      <c r="I11" s="227">
        <v>8249.7346308489923</v>
      </c>
      <c r="Y11" s="13"/>
    </row>
    <row r="12" spans="1:25" ht="25.35" customHeight="1">
      <c r="A12" s="552"/>
      <c r="B12" s="69" t="s">
        <v>189</v>
      </c>
      <c r="C12" s="227">
        <v>7067.7009393820599</v>
      </c>
      <c r="D12" s="227">
        <v>1440.9188399867801</v>
      </c>
      <c r="E12" s="228">
        <v>1034.01474231819</v>
      </c>
      <c r="F12" s="227">
        <v>852.55155277514996</v>
      </c>
      <c r="G12" s="227">
        <v>573.72833525180704</v>
      </c>
      <c r="H12" s="233">
        <v>9527.9955697272071</v>
      </c>
      <c r="I12" s="227">
        <v>8675.4440169520567</v>
      </c>
      <c r="Y12" s="13"/>
    </row>
    <row r="13" spans="1:25" ht="25.35" customHeight="1">
      <c r="A13" s="552"/>
      <c r="B13" s="69" t="s">
        <v>190</v>
      </c>
      <c r="C13" s="227">
        <v>5514.40563631846</v>
      </c>
      <c r="D13" s="227">
        <v>480.51183330918701</v>
      </c>
      <c r="E13" s="228">
        <v>909.41493855113799</v>
      </c>
      <c r="F13" s="227">
        <v>875.83380925882102</v>
      </c>
      <c r="G13" s="227">
        <v>585.45163972128705</v>
      </c>
      <c r="H13" s="233">
        <v>7885.1060238497066</v>
      </c>
      <c r="I13" s="227">
        <v>7009.2722145908856</v>
      </c>
      <c r="Y13" s="13"/>
    </row>
    <row r="14" spans="1:25" ht="25.35" customHeight="1">
      <c r="A14" s="552"/>
      <c r="B14" s="69" t="s">
        <v>191</v>
      </c>
      <c r="C14" s="227">
        <v>6350.7061724770101</v>
      </c>
      <c r="D14" s="227">
        <v>958.64886111994394</v>
      </c>
      <c r="E14" s="228">
        <v>877.80492829213097</v>
      </c>
      <c r="F14" s="227">
        <v>845.30871222583596</v>
      </c>
      <c r="G14" s="227">
        <v>638.549889507834</v>
      </c>
      <c r="H14" s="233">
        <v>8712.3697025028123</v>
      </c>
      <c r="I14" s="227">
        <v>7867.0609902769756</v>
      </c>
      <c r="Y14" s="13"/>
    </row>
    <row r="15" spans="1:25" ht="25.35" customHeight="1">
      <c r="A15" s="552"/>
      <c r="B15" s="69" t="s">
        <v>192</v>
      </c>
      <c r="C15" s="227">
        <v>7640.8290947379201</v>
      </c>
      <c r="D15" s="227">
        <v>1901.4044627405699</v>
      </c>
      <c r="E15" s="228">
        <v>1429.73604994941</v>
      </c>
      <c r="F15" s="227">
        <v>824.48843104382399</v>
      </c>
      <c r="G15" s="227">
        <v>652.76248402271699</v>
      </c>
      <c r="H15" s="233">
        <v>10547.816059753872</v>
      </c>
      <c r="I15" s="227">
        <v>9723.3276287100471</v>
      </c>
      <c r="Y15" s="13"/>
    </row>
    <row r="16" spans="1:25" ht="25.35" customHeight="1">
      <c r="A16" s="552"/>
      <c r="B16" s="69" t="s">
        <v>193</v>
      </c>
      <c r="C16" s="227">
        <v>9572.6298794662998</v>
      </c>
      <c r="D16" s="227">
        <v>1526.0062323468101</v>
      </c>
      <c r="E16" s="227">
        <v>1095.6134889126299</v>
      </c>
      <c r="F16" s="227">
        <v>834.14270095653603</v>
      </c>
      <c r="G16" s="227">
        <v>597.37402662222303</v>
      </c>
      <c r="H16" s="233">
        <v>12099.760095957688</v>
      </c>
      <c r="I16" s="227">
        <v>11265.617395001153</v>
      </c>
      <c r="Y16" s="13"/>
    </row>
    <row r="17" spans="1:9" ht="25.35" customHeight="1">
      <c r="A17" s="552"/>
      <c r="B17" s="69" t="s">
        <v>194</v>
      </c>
      <c r="C17" s="227">
        <v>7146.7359217858302</v>
      </c>
      <c r="D17" s="227">
        <v>503.40713182182202</v>
      </c>
      <c r="E17" s="227">
        <v>982.10028397733595</v>
      </c>
      <c r="F17" s="227">
        <v>860.76693221291896</v>
      </c>
      <c r="G17" s="227">
        <v>700.672410254748</v>
      </c>
      <c r="H17" s="233">
        <v>9690.2755482308348</v>
      </c>
      <c r="I17" s="227">
        <v>8829.5086160179144</v>
      </c>
    </row>
    <row r="18" spans="1:9" ht="25.35" customHeight="1">
      <c r="A18" s="552"/>
      <c r="B18" s="69" t="s">
        <v>195</v>
      </c>
      <c r="C18" s="227">
        <v>8298.8458298671303</v>
      </c>
      <c r="D18" s="227">
        <v>999.73227653818799</v>
      </c>
      <c r="E18" s="227">
        <v>958.87840065583998</v>
      </c>
      <c r="F18" s="227">
        <v>887.71566775348401</v>
      </c>
      <c r="G18" s="229">
        <v>725.29311842997595</v>
      </c>
      <c r="H18" s="233">
        <v>10870.73301670643</v>
      </c>
      <c r="I18" s="227">
        <v>9983.0173489529461</v>
      </c>
    </row>
    <row r="19" spans="1:9" ht="25.35" customHeight="1">
      <c r="A19" s="552"/>
      <c r="B19" s="69" t="s">
        <v>196</v>
      </c>
      <c r="C19" s="227">
        <v>9947.2585644014307</v>
      </c>
      <c r="D19" s="227">
        <v>1999.06552879387</v>
      </c>
      <c r="E19" s="230">
        <v>1546.08044504696</v>
      </c>
      <c r="F19" s="230">
        <v>900.20428791603695</v>
      </c>
      <c r="G19" s="230">
        <v>718.62875821616399</v>
      </c>
      <c r="H19" s="233">
        <v>13112.172055580591</v>
      </c>
      <c r="I19" s="227">
        <v>12211.967767664555</v>
      </c>
    </row>
    <row r="20" spans="1:9" ht="25.35" customHeight="1">
      <c r="A20" s="552"/>
      <c r="B20" s="69" t="s">
        <v>197</v>
      </c>
      <c r="C20" s="227">
        <v>9726.6819487480498</v>
      </c>
      <c r="D20" s="227">
        <v>1574.9505554496</v>
      </c>
      <c r="E20" s="227">
        <v>1202.87666317151</v>
      </c>
      <c r="F20" s="227">
        <v>967.09623925796495</v>
      </c>
      <c r="G20" s="227">
        <v>581.90308833377196</v>
      </c>
      <c r="H20" s="233">
        <v>12478.557939511298</v>
      </c>
      <c r="I20" s="227">
        <v>11511.461700253332</v>
      </c>
    </row>
    <row r="21" spans="1:9" ht="25.35" customHeight="1">
      <c r="A21" s="552"/>
      <c r="B21" s="69" t="s">
        <v>198</v>
      </c>
      <c r="C21" s="227">
        <v>7504.9715380689904</v>
      </c>
      <c r="D21" s="227">
        <v>537.26208216330497</v>
      </c>
      <c r="E21" s="228">
        <v>1080.5681971070501</v>
      </c>
      <c r="F21" s="227">
        <v>1001.11902967583</v>
      </c>
      <c r="G21" s="227">
        <v>453.04170149140901</v>
      </c>
      <c r="H21" s="233">
        <v>10039.70046634328</v>
      </c>
      <c r="I21" s="227">
        <v>9038.5814366674495</v>
      </c>
    </row>
    <row r="22" spans="1:9" ht="25.35" customHeight="1">
      <c r="A22" s="552"/>
      <c r="B22" s="69" t="s">
        <v>199</v>
      </c>
      <c r="C22" s="227">
        <v>9659.5648903747006</v>
      </c>
      <c r="D22" s="227">
        <v>1102.5806296707001</v>
      </c>
      <c r="E22" s="228">
        <v>1051.0914495060599</v>
      </c>
      <c r="F22" s="227">
        <v>1014.7210555962</v>
      </c>
      <c r="G22" s="227">
        <v>964.39074893134205</v>
      </c>
      <c r="H22" s="233">
        <v>12689.768144408303</v>
      </c>
      <c r="I22" s="227">
        <v>11675.047088812104</v>
      </c>
    </row>
    <row r="23" spans="1:9" ht="25.35" customHeight="1">
      <c r="A23" s="552"/>
      <c r="B23" s="69" t="s">
        <v>200</v>
      </c>
      <c r="C23" s="227">
        <v>12838.655409696399</v>
      </c>
      <c r="D23" s="227">
        <v>2275.2715419650699</v>
      </c>
      <c r="E23" s="228">
        <v>1652.94901881704</v>
      </c>
      <c r="F23" s="227">
        <v>1004.84356452473</v>
      </c>
      <c r="G23" s="227">
        <v>703.30124364447602</v>
      </c>
      <c r="H23" s="233">
        <v>16199.749236682645</v>
      </c>
      <c r="I23" s="227">
        <v>15194.905672157915</v>
      </c>
    </row>
    <row r="24" spans="1:9" ht="25.35" customHeight="1">
      <c r="A24" s="552"/>
      <c r="B24" s="69" t="s">
        <v>201</v>
      </c>
      <c r="C24" s="227">
        <v>12057.4310918025</v>
      </c>
      <c r="D24" s="227">
        <v>1663.70438078755</v>
      </c>
      <c r="E24" s="227">
        <v>1286.5191030490801</v>
      </c>
      <c r="F24" s="228">
        <v>1119.0282484249101</v>
      </c>
      <c r="G24" s="227">
        <v>590.66768071870604</v>
      </c>
      <c r="H24" s="233">
        <v>15053.646123995199</v>
      </c>
      <c r="I24" s="227">
        <v>13934.617875570288</v>
      </c>
    </row>
    <row r="25" spans="1:9" ht="25.35" customHeight="1">
      <c r="A25" s="552"/>
      <c r="B25" s="69" t="s">
        <v>202</v>
      </c>
      <c r="C25" s="227">
        <v>9366.1028278247304</v>
      </c>
      <c r="D25" s="227">
        <v>567.01384376346903</v>
      </c>
      <c r="E25" s="227">
        <v>1153.21235094037</v>
      </c>
      <c r="F25" s="227">
        <v>1071.6620952435301</v>
      </c>
      <c r="G25" s="227">
        <v>637.89876603501102</v>
      </c>
      <c r="H25" s="233">
        <v>12228.87604004364</v>
      </c>
      <c r="I25" s="228">
        <v>11157.213944800111</v>
      </c>
    </row>
    <row r="26" spans="1:9" ht="25.35" customHeight="1">
      <c r="A26" s="552"/>
      <c r="B26" s="69" t="s">
        <v>203</v>
      </c>
      <c r="C26" s="227">
        <v>10164.7341189852</v>
      </c>
      <c r="D26" s="227">
        <v>1151.9339881048199</v>
      </c>
      <c r="E26" s="227">
        <v>1118.9794491776299</v>
      </c>
      <c r="F26" s="227">
        <v>1013.99869581515</v>
      </c>
      <c r="G26" s="227">
        <v>685.82992346779497</v>
      </c>
      <c r="H26" s="233">
        <v>12983.542187445773</v>
      </c>
      <c r="I26" s="228">
        <v>11969.543491630624</v>
      </c>
    </row>
    <row r="27" spans="1:9" ht="25.35" customHeight="1">
      <c r="A27" s="552"/>
      <c r="B27" s="69" t="s">
        <v>204</v>
      </c>
      <c r="C27" s="227">
        <v>12212.8797042357</v>
      </c>
      <c r="D27" s="227">
        <v>2311.7400450026298</v>
      </c>
      <c r="E27" s="227">
        <v>1729.42382337911</v>
      </c>
      <c r="F27" s="227">
        <v>963.62129456497598</v>
      </c>
      <c r="G27" s="227">
        <v>795.11915514262103</v>
      </c>
      <c r="H27" s="233">
        <v>15701.043977322406</v>
      </c>
      <c r="I27" s="228">
        <v>14737.422682757431</v>
      </c>
    </row>
    <row r="28" spans="1:9" ht="25.35" customHeight="1">
      <c r="A28" s="552"/>
      <c r="B28" s="69" t="s">
        <v>205</v>
      </c>
      <c r="C28" s="227">
        <v>14379.7433664089</v>
      </c>
      <c r="D28" s="227">
        <v>1788.7278411641901</v>
      </c>
      <c r="E28" s="227">
        <v>1367.5736291655901</v>
      </c>
      <c r="F28" s="227">
        <v>1116.68788205239</v>
      </c>
      <c r="G28" s="227">
        <v>672.50761372541501</v>
      </c>
      <c r="H28" s="233">
        <v>17536.512491352292</v>
      </c>
      <c r="I28" s="228">
        <v>16419.824609299907</v>
      </c>
    </row>
    <row r="29" spans="1:9" ht="25.35" customHeight="1">
      <c r="A29" s="552"/>
      <c r="B29" s="69" t="s">
        <v>206</v>
      </c>
      <c r="C29" s="227">
        <v>10577.2922322706</v>
      </c>
      <c r="D29" s="227">
        <v>585.55781890634705</v>
      </c>
      <c r="E29" s="227">
        <v>1236.93358521495</v>
      </c>
      <c r="F29" s="227">
        <v>1069.6141969672001</v>
      </c>
      <c r="G29" s="227">
        <v>711.18067711193999</v>
      </c>
      <c r="H29" s="233">
        <v>13595.02069156469</v>
      </c>
      <c r="I29" s="228">
        <v>12525.40649459749</v>
      </c>
    </row>
    <row r="30" spans="1:9" ht="25.35" customHeight="1">
      <c r="A30" s="552"/>
      <c r="B30" s="69" t="s">
        <v>207</v>
      </c>
      <c r="C30" s="227">
        <v>11237.1902406476</v>
      </c>
      <c r="D30" s="227">
        <v>1151.05288995399</v>
      </c>
      <c r="E30" s="227">
        <v>1206.9230716985001</v>
      </c>
      <c r="F30" s="227">
        <v>1048.24177812107</v>
      </c>
      <c r="G30" s="227">
        <v>734.6205271865</v>
      </c>
      <c r="H30" s="233">
        <v>14226.97561765367</v>
      </c>
      <c r="I30" s="228">
        <v>13178.733839532601</v>
      </c>
    </row>
    <row r="31" spans="1:9" ht="25.35" customHeight="1">
      <c r="A31" s="552"/>
      <c r="B31" s="69" t="s">
        <v>208</v>
      </c>
      <c r="C31" s="227">
        <v>12730.3697109314</v>
      </c>
      <c r="D31" s="227">
        <v>2267.20765127613</v>
      </c>
      <c r="E31" s="227">
        <v>1843.2118179220799</v>
      </c>
      <c r="F31" s="227">
        <v>1022.42848191281</v>
      </c>
      <c r="G31" s="227">
        <v>810.46505771573197</v>
      </c>
      <c r="H31" s="233">
        <v>16406.475068482025</v>
      </c>
      <c r="I31" s="228">
        <v>15384.046586569211</v>
      </c>
    </row>
    <row r="32" spans="1:9" ht="25.35" customHeight="1">
      <c r="A32" s="552"/>
      <c r="B32" s="69" t="s">
        <v>209</v>
      </c>
      <c r="C32" s="227">
        <v>16587.9787184497</v>
      </c>
      <c r="D32" s="227">
        <v>1980.13454881395</v>
      </c>
      <c r="E32" s="227">
        <v>1480.17622674984</v>
      </c>
      <c r="F32" s="227">
        <v>1066.9353281439601</v>
      </c>
      <c r="G32" s="227">
        <v>822.19440434790101</v>
      </c>
      <c r="H32" s="233">
        <v>19957.284677691405</v>
      </c>
      <c r="I32" s="228">
        <v>18890.349349547443</v>
      </c>
    </row>
    <row r="33" spans="1:9" ht="25.35" customHeight="1">
      <c r="A33" s="552"/>
      <c r="B33" s="69" t="s">
        <v>210</v>
      </c>
      <c r="C33" s="227">
        <v>14253.1365069807</v>
      </c>
      <c r="D33" s="227">
        <v>662.00379712978201</v>
      </c>
      <c r="E33" s="227">
        <v>1348.6335633502699</v>
      </c>
      <c r="F33" s="227">
        <v>1036.8788929800701</v>
      </c>
      <c r="G33" s="227">
        <v>870.12180833089496</v>
      </c>
      <c r="H33" s="233">
        <v>17508.770771641935</v>
      </c>
      <c r="I33" s="228">
        <v>16471.891878661863</v>
      </c>
    </row>
    <row r="34" spans="1:9" ht="25.35" customHeight="1">
      <c r="A34" s="552"/>
      <c r="B34" s="69" t="s">
        <v>211</v>
      </c>
      <c r="C34" s="227">
        <v>13768.8084526401</v>
      </c>
      <c r="D34" s="227">
        <v>1327.12843168735</v>
      </c>
      <c r="E34" s="227">
        <v>1319.7484895586001</v>
      </c>
      <c r="F34" s="227">
        <v>1123.5759591836299</v>
      </c>
      <c r="G34" s="227">
        <v>917.742141201148</v>
      </c>
      <c r="H34" s="233">
        <v>17129.875042583473</v>
      </c>
      <c r="I34" s="228">
        <v>16006.299083399848</v>
      </c>
    </row>
    <row r="35" spans="1:9" ht="25.35" customHeight="1">
      <c r="A35" s="552"/>
      <c r="B35" s="69" t="s">
        <v>212</v>
      </c>
      <c r="C35" s="227">
        <v>15206.0763219295</v>
      </c>
      <c r="D35" s="227">
        <v>2657.3103077403898</v>
      </c>
      <c r="E35" s="227">
        <v>1985.2231359805201</v>
      </c>
      <c r="F35" s="227">
        <v>1167.4824192311601</v>
      </c>
      <c r="G35" s="227">
        <v>940.94164612005602</v>
      </c>
      <c r="H35" s="233">
        <v>19299.723523261237</v>
      </c>
      <c r="I35" s="228">
        <v>18132.241104030076</v>
      </c>
    </row>
    <row r="36" spans="1:9" ht="25.35" customHeight="1">
      <c r="A36" s="552"/>
      <c r="B36" s="69" t="s">
        <v>213</v>
      </c>
      <c r="C36" s="227">
        <v>17898.382203415411</v>
      </c>
      <c r="D36" s="227">
        <v>2812.6831235787081</v>
      </c>
      <c r="E36" s="227">
        <v>1687.2935037778086</v>
      </c>
      <c r="F36" s="227">
        <v>1188.8334928146653</v>
      </c>
      <c r="G36" s="227">
        <v>726.39262455334574</v>
      </c>
      <c r="H36" s="233">
        <v>21500.901824561228</v>
      </c>
      <c r="I36" s="228">
        <v>20312.068331746566</v>
      </c>
    </row>
    <row r="37" spans="1:9" ht="25.35" customHeight="1">
      <c r="A37" s="552"/>
      <c r="B37" s="69" t="s">
        <v>214</v>
      </c>
      <c r="C37" s="227">
        <v>16705.930704356386</v>
      </c>
      <c r="D37" s="227">
        <v>936.723893581948</v>
      </c>
      <c r="E37" s="227">
        <v>1555.9735699606892</v>
      </c>
      <c r="F37" s="227">
        <v>1260.2484356634961</v>
      </c>
      <c r="G37" s="227">
        <v>977.21325287143418</v>
      </c>
      <c r="H37" s="233">
        <v>20499.365962852007</v>
      </c>
      <c r="I37" s="228">
        <v>19239.117527188511</v>
      </c>
    </row>
    <row r="38" spans="1:9" ht="25.35" customHeight="1">
      <c r="A38" s="552"/>
      <c r="B38" s="69" t="s">
        <v>215</v>
      </c>
      <c r="C38" s="227">
        <v>18208.309572402097</v>
      </c>
      <c r="D38" s="227">
        <v>1872.1899314868006</v>
      </c>
      <c r="E38" s="227">
        <v>1534.3528883428035</v>
      </c>
      <c r="F38" s="227">
        <v>1234.4336895926572</v>
      </c>
      <c r="G38" s="227">
        <v>1300.3412921941397</v>
      </c>
      <c r="H38" s="233">
        <v>22277.437442531693</v>
      </c>
      <c r="I38" s="228">
        <v>21043.003752939039</v>
      </c>
    </row>
    <row r="39" spans="1:9" ht="25.35" customHeight="1">
      <c r="A39" s="552"/>
      <c r="B39" s="69" t="s">
        <v>216</v>
      </c>
      <c r="C39" s="227">
        <v>21360.238232179836</v>
      </c>
      <c r="D39" s="227">
        <v>3742.4661756330329</v>
      </c>
      <c r="E39" s="227">
        <v>2302.7953165241779</v>
      </c>
      <c r="F39" s="227">
        <v>1263.7342067092698</v>
      </c>
      <c r="G39" s="227">
        <v>1553.0868079921929</v>
      </c>
      <c r="H39" s="233">
        <v>26479.854563405475</v>
      </c>
      <c r="I39" s="228">
        <v>25216.120356696207</v>
      </c>
    </row>
    <row r="40" spans="1:9" ht="25.35" customHeight="1">
      <c r="A40" s="552"/>
      <c r="B40" s="69" t="s">
        <v>217</v>
      </c>
      <c r="C40" s="227">
        <v>22943.010974414399</v>
      </c>
      <c r="D40" s="227">
        <v>2823.7028238902139</v>
      </c>
      <c r="E40" s="227">
        <v>1790.63</v>
      </c>
      <c r="F40" s="227">
        <v>1201.7</v>
      </c>
      <c r="G40" s="227">
        <v>1162.25</v>
      </c>
      <c r="H40" s="233">
        <v>27097.590974414401</v>
      </c>
      <c r="I40" s="228">
        <v>25895.8909744144</v>
      </c>
    </row>
    <row r="41" spans="1:9" ht="25.35" customHeight="1">
      <c r="A41" s="552"/>
      <c r="B41" s="69" t="s">
        <v>218</v>
      </c>
      <c r="C41" s="227">
        <v>22698.1888650002</v>
      </c>
      <c r="D41" s="227">
        <v>1057.9538118326348</v>
      </c>
      <c r="E41" s="227">
        <v>1654.29</v>
      </c>
      <c r="F41" s="227">
        <v>1305.23</v>
      </c>
      <c r="G41" s="227">
        <v>1212.54</v>
      </c>
      <c r="H41" s="233">
        <v>26870.248865000201</v>
      </c>
      <c r="I41" s="228">
        <v>25565.018865000202</v>
      </c>
    </row>
    <row r="42" spans="1:9" ht="25.35" customHeight="1">
      <c r="A42" s="552"/>
      <c r="B42" s="69" t="s">
        <v>219</v>
      </c>
      <c r="C42" s="227">
        <v>28779.9041533454</v>
      </c>
      <c r="D42" s="227">
        <v>2312.2626552324036</v>
      </c>
      <c r="E42" s="227">
        <v>1632</v>
      </c>
      <c r="F42" s="227">
        <v>1362.16</v>
      </c>
      <c r="G42" s="227">
        <v>1539.98</v>
      </c>
      <c r="H42" s="233">
        <v>33314.0441533454</v>
      </c>
      <c r="I42" s="228">
        <v>31951.8841533454</v>
      </c>
    </row>
    <row r="43" spans="1:9" ht="25.35" customHeight="1">
      <c r="A43" s="552"/>
      <c r="B43" s="69" t="s">
        <v>220</v>
      </c>
      <c r="C43" s="227">
        <v>26666.0797440284</v>
      </c>
      <c r="D43" s="227">
        <v>4449.0807090447543</v>
      </c>
      <c r="E43" s="227">
        <v>2433.08</v>
      </c>
      <c r="F43" s="227">
        <v>2032.46</v>
      </c>
      <c r="G43" s="227">
        <v>1465.85</v>
      </c>
      <c r="H43" s="233">
        <v>32597.4697440284</v>
      </c>
      <c r="I43" s="228">
        <v>30565.009744028401</v>
      </c>
    </row>
    <row r="44" spans="1:9" ht="25.35" customHeight="1">
      <c r="A44" s="552"/>
      <c r="B44" s="69" t="s">
        <v>221</v>
      </c>
      <c r="C44" s="227">
        <v>38856.002101203499</v>
      </c>
      <c r="D44" s="227">
        <v>3274.7747530409802</v>
      </c>
      <c r="E44" s="227">
        <v>2512.75</v>
      </c>
      <c r="F44" s="227">
        <v>1884.95</v>
      </c>
      <c r="G44" s="227">
        <v>1340.76</v>
      </c>
      <c r="H44" s="233">
        <v>44594.462101203499</v>
      </c>
      <c r="I44" s="228">
        <v>42709.512101203502</v>
      </c>
    </row>
    <row r="45" spans="1:9" ht="25.35" customHeight="1">
      <c r="A45" s="552"/>
      <c r="B45" s="69" t="s">
        <v>222</v>
      </c>
      <c r="C45" s="227">
        <v>33909.102973352601</v>
      </c>
      <c r="D45" s="227">
        <v>1157.3133329468001</v>
      </c>
      <c r="E45" s="227">
        <v>2371.52</v>
      </c>
      <c r="F45" s="227">
        <v>1851.88</v>
      </c>
      <c r="G45" s="227">
        <v>1957.63</v>
      </c>
      <c r="H45" s="233">
        <v>40090.132973352593</v>
      </c>
      <c r="I45" s="228">
        <v>38238.252973352595</v>
      </c>
    </row>
    <row r="46" spans="1:9" ht="25.35" customHeight="1">
      <c r="A46" s="552"/>
      <c r="B46" s="69" t="s">
        <v>223</v>
      </c>
      <c r="C46" s="227">
        <v>40379.347036468404</v>
      </c>
      <c r="D46" s="227">
        <v>3411.1217280523701</v>
      </c>
      <c r="E46" s="227">
        <v>2248.04</v>
      </c>
      <c r="F46" s="227">
        <v>1737.71</v>
      </c>
      <c r="G46" s="227">
        <v>2312.4499999999998</v>
      </c>
      <c r="H46" s="233">
        <v>46677.547036468401</v>
      </c>
      <c r="I46" s="228">
        <v>44939.837036468401</v>
      </c>
    </row>
    <row r="47" spans="1:9" ht="25.35" customHeight="1">
      <c r="A47" s="552"/>
      <c r="B47" s="69" t="s">
        <v>224</v>
      </c>
      <c r="C47" s="227">
        <v>38573.627904862296</v>
      </c>
      <c r="D47" s="227">
        <v>7046.6548208943896</v>
      </c>
      <c r="E47" s="227">
        <v>2984.72</v>
      </c>
      <c r="F47" s="227">
        <v>2420.15</v>
      </c>
      <c r="G47" s="227">
        <v>2266.2200000000003</v>
      </c>
      <c r="H47" s="233">
        <v>46244.717904862293</v>
      </c>
      <c r="I47" s="228">
        <v>43824.567904862299</v>
      </c>
    </row>
    <row r="48" spans="1:9" ht="14.25" customHeight="1">
      <c r="B48" s="231" t="s">
        <v>225</v>
      </c>
      <c r="C48" s="231" t="s">
        <v>226</v>
      </c>
      <c r="D48" s="529"/>
      <c r="E48" s="530"/>
      <c r="F48" s="530"/>
      <c r="G48" s="530"/>
      <c r="H48" s="531"/>
      <c r="I48" s="66"/>
    </row>
  </sheetData>
  <mergeCells count="2">
    <mergeCell ref="C2:I2"/>
    <mergeCell ref="B2:B3"/>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K48"/>
  <sheetViews>
    <sheetView view="pageBreakPreview" zoomScale="60" zoomScaleNormal="100" workbookViewId="0">
      <selection activeCell="N14" sqref="N14"/>
    </sheetView>
  </sheetViews>
  <sheetFormatPr defaultColWidth="9.1328125" defaultRowHeight="13.15"/>
  <cols>
    <col min="1" max="1" width="1.3984375" style="13" customWidth="1"/>
    <col min="2" max="2" width="5.1328125" style="13" customWidth="1"/>
    <col min="3" max="3" width="5.3984375" style="13" customWidth="1"/>
    <col min="4" max="4" width="12" style="13" customWidth="1"/>
    <col min="5" max="5" width="10.86328125" style="13" customWidth="1"/>
    <col min="6" max="7" width="12.3984375" style="13" customWidth="1"/>
    <col min="8" max="10" width="14.1328125" style="13" customWidth="1"/>
    <col min="11" max="11" width="9.3984375" style="13"/>
    <col min="12" max="225" width="9.1328125" style="13"/>
    <col min="226" max="226" width="6" style="13" customWidth="1"/>
    <col min="227" max="227" width="3.3984375" style="13" customWidth="1"/>
    <col min="228" max="228" width="8.1328125" style="13" customWidth="1"/>
    <col min="229" max="231" width="6.3984375" style="13" customWidth="1"/>
    <col min="232" max="232" width="6.1328125" style="13" customWidth="1"/>
    <col min="233" max="233" width="8" style="13" customWidth="1"/>
    <col min="234" max="234" width="6.3984375" style="13" customWidth="1"/>
    <col min="235" max="235" width="6.86328125" style="13" customWidth="1"/>
    <col min="236" max="236" width="8" style="13" customWidth="1"/>
    <col min="237" max="237" width="8.3984375" style="13" customWidth="1"/>
    <col min="238" max="238" width="6.3984375" style="13" customWidth="1"/>
    <col min="239" max="239" width="7.86328125" style="13" customWidth="1"/>
    <col min="240" max="240" width="6.86328125" style="13" customWidth="1"/>
    <col min="241" max="241" width="7.1328125" style="13" customWidth="1"/>
    <col min="242" max="242" width="7.3984375" style="13" customWidth="1"/>
    <col min="243" max="243" width="8" style="13" customWidth="1"/>
    <col min="244" max="244" width="7.86328125" style="13" customWidth="1"/>
    <col min="245" max="245" width="7.1328125" style="13" customWidth="1"/>
    <col min="246" max="246" width="7" style="13" customWidth="1"/>
    <col min="247" max="247" width="8.86328125" style="13" customWidth="1"/>
    <col min="248" max="248" width="8.3984375" style="13" customWidth="1"/>
    <col min="249" max="249" width="9" style="13" customWidth="1"/>
    <col min="250" max="16384" width="9.1328125" style="13"/>
  </cols>
  <sheetData>
    <row r="1" spans="1:11" ht="22.5" customHeight="1">
      <c r="B1" s="63" t="s">
        <v>232</v>
      </c>
      <c r="C1" s="558"/>
      <c r="D1" s="532"/>
      <c r="E1" s="532"/>
      <c r="F1" s="532"/>
      <c r="G1" s="532"/>
      <c r="H1" s="532"/>
      <c r="I1" s="532"/>
      <c r="J1" s="532"/>
      <c r="K1" s="66"/>
    </row>
    <row r="2" spans="1:11" ht="15" customHeight="1">
      <c r="B2" s="701" t="s">
        <v>43</v>
      </c>
      <c r="C2" s="703" t="s">
        <v>44</v>
      </c>
      <c r="D2" s="698" t="s">
        <v>173</v>
      </c>
      <c r="E2" s="699"/>
      <c r="F2" s="700"/>
      <c r="G2" s="700"/>
      <c r="H2" s="700"/>
      <c r="I2" s="700"/>
      <c r="J2" s="700"/>
      <c r="K2" s="67"/>
    </row>
    <row r="3" spans="1:11" s="12" customFormat="1" ht="107.25" customHeight="1">
      <c r="A3" s="13"/>
      <c r="B3" s="702"/>
      <c r="C3" s="704"/>
      <c r="D3" s="82" t="s">
        <v>49</v>
      </c>
      <c r="E3" s="82" t="s">
        <v>233</v>
      </c>
      <c r="F3" s="441" t="s">
        <v>50</v>
      </c>
      <c r="G3" s="442" t="s">
        <v>234</v>
      </c>
      <c r="H3" s="442" t="s">
        <v>52</v>
      </c>
      <c r="I3" s="442" t="s">
        <v>53</v>
      </c>
      <c r="J3" s="442" t="s">
        <v>79</v>
      </c>
      <c r="K3" s="442" t="s">
        <v>235</v>
      </c>
    </row>
    <row r="4" spans="1:11" ht="21.75" customHeight="1">
      <c r="B4" s="559" t="s">
        <v>181</v>
      </c>
      <c r="C4" s="560"/>
      <c r="D4" s="561">
        <v>4256.8368682167702</v>
      </c>
      <c r="E4" s="561">
        <v>1768.6074966564299</v>
      </c>
      <c r="F4" s="562">
        <v>3746.4234353544002</v>
      </c>
      <c r="G4" s="562">
        <v>353.65160402522702</v>
      </c>
      <c r="H4" s="562">
        <v>146.87080524629499</v>
      </c>
      <c r="I4" s="562">
        <v>2552.8741049425998</v>
      </c>
      <c r="J4" s="85">
        <v>11056.656817785293</v>
      </c>
      <c r="K4" s="562">
        <v>875.57484005533979</v>
      </c>
    </row>
    <row r="5" spans="1:11" ht="21.75" customHeight="1">
      <c r="B5" s="559" t="s">
        <v>182</v>
      </c>
      <c r="C5" s="560"/>
      <c r="D5" s="561">
        <v>3715.77968497747</v>
      </c>
      <c r="E5" s="561">
        <v>1699.05079852267</v>
      </c>
      <c r="F5" s="562">
        <v>3832.2001586993501</v>
      </c>
      <c r="G5" s="562">
        <v>346.90113247486198</v>
      </c>
      <c r="H5" s="562">
        <v>153.05305991129299</v>
      </c>
      <c r="I5" s="562">
        <v>2705.2925662504099</v>
      </c>
      <c r="J5" s="85">
        <v>10753.226602313385</v>
      </c>
      <c r="K5" s="562">
        <v>851.54625105613911</v>
      </c>
    </row>
    <row r="6" spans="1:11" ht="21.75" customHeight="1">
      <c r="B6" s="559" t="s">
        <v>183</v>
      </c>
      <c r="C6" s="560"/>
      <c r="D6" s="561">
        <v>3392.1623228194198</v>
      </c>
      <c r="E6" s="561">
        <v>1524.67404995166</v>
      </c>
      <c r="F6" s="562">
        <v>3758.8353324535101</v>
      </c>
      <c r="G6" s="562">
        <v>318.722081415123</v>
      </c>
      <c r="H6" s="562">
        <v>161.357474865906</v>
      </c>
      <c r="I6" s="562">
        <v>2704.3767437430402</v>
      </c>
      <c r="J6" s="85">
        <v>10335.453955297</v>
      </c>
      <c r="K6" s="562">
        <v>818.46290365564187</v>
      </c>
    </row>
    <row r="7" spans="1:11" ht="21.75" customHeight="1">
      <c r="B7" s="559" t="s">
        <v>184</v>
      </c>
      <c r="C7" s="560"/>
      <c r="D7" s="561">
        <v>4193.02825651082</v>
      </c>
      <c r="E7" s="561">
        <v>1656.4265640385499</v>
      </c>
      <c r="F7" s="562">
        <v>3087.6844085815701</v>
      </c>
      <c r="G7" s="562">
        <v>321.461540414929</v>
      </c>
      <c r="H7" s="562">
        <v>241.33648847256401</v>
      </c>
      <c r="I7" s="562">
        <v>2445.3372742777401</v>
      </c>
      <c r="J7" s="85">
        <v>10288.847968257622</v>
      </c>
      <c r="K7" s="562">
        <v>814.77218318560028</v>
      </c>
    </row>
    <row r="8" spans="1:11" ht="21.75" customHeight="1">
      <c r="B8" s="559" t="s">
        <v>185</v>
      </c>
      <c r="C8" s="560"/>
      <c r="D8" s="561">
        <v>5411.6531878863198</v>
      </c>
      <c r="E8" s="561">
        <v>1439.8299757575601</v>
      </c>
      <c r="F8" s="562">
        <v>2684.2620156283901</v>
      </c>
      <c r="G8" s="562">
        <v>393.68317747395798</v>
      </c>
      <c r="H8" s="562">
        <v>175.697864529501</v>
      </c>
      <c r="I8" s="562">
        <v>2224.1189327076399</v>
      </c>
      <c r="J8" s="85">
        <v>10889.415178225807</v>
      </c>
      <c r="K8" s="562">
        <v>862.33100204706011</v>
      </c>
    </row>
    <row r="9" spans="1:11" ht="21.75" customHeight="1">
      <c r="B9" s="559" t="s">
        <v>186</v>
      </c>
      <c r="C9" s="563"/>
      <c r="D9" s="561">
        <v>5775.9641211917897</v>
      </c>
      <c r="E9" s="561">
        <v>2281.09050433435</v>
      </c>
      <c r="F9" s="562">
        <v>4055.1790119243101</v>
      </c>
      <c r="G9" s="562">
        <v>376.12330007243202</v>
      </c>
      <c r="H9" s="562">
        <v>164.38967800311499</v>
      </c>
      <c r="I9" s="562">
        <v>2345.62868715887</v>
      </c>
      <c r="J9" s="85">
        <v>12717.284798350518</v>
      </c>
      <c r="K9" s="562">
        <v>1007.0796974852969</v>
      </c>
    </row>
    <row r="10" spans="1:11" ht="21.75" customHeight="1">
      <c r="B10" s="559" t="s">
        <v>187</v>
      </c>
      <c r="C10" s="563"/>
      <c r="D10" s="561">
        <v>5792.6937983206299</v>
      </c>
      <c r="E10" s="561">
        <v>2972.8517058091802</v>
      </c>
      <c r="F10" s="562">
        <v>5275.6126332220902</v>
      </c>
      <c r="G10" s="562">
        <v>322.39840891402503</v>
      </c>
      <c r="H10" s="562">
        <v>179.55355838530201</v>
      </c>
      <c r="I10" s="562">
        <v>3889.03676590028</v>
      </c>
      <c r="J10" s="85">
        <v>15459.295164742327</v>
      </c>
      <c r="K10" s="562">
        <v>1224.2190486969312</v>
      </c>
    </row>
    <row r="11" spans="1:11" ht="20.25" customHeight="1">
      <c r="B11" s="559" t="s">
        <v>188</v>
      </c>
      <c r="C11" s="563"/>
      <c r="D11" s="561">
        <v>5285.1000257978603</v>
      </c>
      <c r="E11" s="561">
        <v>2862.0351418994901</v>
      </c>
      <c r="F11" s="562">
        <v>5471.8413104130996</v>
      </c>
      <c r="G11" s="562">
        <v>300.51632514231</v>
      </c>
      <c r="H11" s="562">
        <v>210.21958147266801</v>
      </c>
      <c r="I11" s="562">
        <v>3457.3503174049001</v>
      </c>
      <c r="J11" s="85">
        <v>14725.027560230836</v>
      </c>
      <c r="K11" s="562">
        <v>1166.0725175190969</v>
      </c>
    </row>
    <row r="12" spans="1:11" ht="20.25" customHeight="1">
      <c r="A12" s="94"/>
      <c r="B12" s="552" t="s">
        <v>189</v>
      </c>
      <c r="C12" s="563"/>
      <c r="D12" s="561">
        <v>4289.4450805772804</v>
      </c>
      <c r="E12" s="561">
        <v>1945.8780061543901</v>
      </c>
      <c r="F12" s="561">
        <v>4649.0129845142501</v>
      </c>
      <c r="G12" s="561">
        <v>262.181548952919</v>
      </c>
      <c r="H12" s="561">
        <v>295.37728053723498</v>
      </c>
      <c r="I12" s="561">
        <v>3615.48447382019</v>
      </c>
      <c r="J12" s="85">
        <v>13111.501368401876</v>
      </c>
      <c r="K12" s="562">
        <v>1038.2976430142439</v>
      </c>
    </row>
    <row r="13" spans="1:11" ht="20.25" customHeight="1">
      <c r="A13" s="94"/>
      <c r="B13" s="552" t="s">
        <v>190</v>
      </c>
      <c r="C13" s="563"/>
      <c r="D13" s="561">
        <v>5249.8902691127996</v>
      </c>
      <c r="E13" s="561">
        <v>1443.25166628852</v>
      </c>
      <c r="F13" s="561">
        <v>4845.54060377523</v>
      </c>
      <c r="G13" s="561">
        <v>997.82617167478202</v>
      </c>
      <c r="H13" s="561">
        <v>350.64797985239801</v>
      </c>
      <c r="I13" s="561">
        <v>3886.29342535264</v>
      </c>
      <c r="J13" s="85">
        <v>15330.198449767846</v>
      </c>
      <c r="K13" s="562">
        <v>1213.9959010105863</v>
      </c>
    </row>
    <row r="14" spans="1:11" ht="20.25" customHeight="1">
      <c r="A14" s="94"/>
      <c r="B14" s="552" t="s">
        <v>191</v>
      </c>
      <c r="C14" s="563"/>
      <c r="D14" s="561">
        <v>4076.43895073663</v>
      </c>
      <c r="E14" s="561">
        <v>861.45119905472598</v>
      </c>
      <c r="F14" s="561">
        <v>4899.5137329890604</v>
      </c>
      <c r="G14" s="561">
        <v>860.38221986838698</v>
      </c>
      <c r="H14" s="561">
        <v>412.74913858216001</v>
      </c>
      <c r="I14" s="561">
        <v>3688.93265168157</v>
      </c>
      <c r="J14" s="85">
        <v>13938.016693857808</v>
      </c>
      <c r="K14" s="562">
        <v>1103.7492560845972</v>
      </c>
    </row>
    <row r="15" spans="1:11" ht="20.25" customHeight="1">
      <c r="A15" s="94"/>
      <c r="B15" s="552" t="s">
        <v>192</v>
      </c>
      <c r="C15" s="563"/>
      <c r="D15" s="562">
        <v>3521.4093498839602</v>
      </c>
      <c r="E15" s="561">
        <v>441.29218799932698</v>
      </c>
      <c r="F15" s="562">
        <v>5974.1579706858802</v>
      </c>
      <c r="G15" s="562">
        <v>889.08901505824997</v>
      </c>
      <c r="H15" s="561">
        <v>518.35413604441203</v>
      </c>
      <c r="I15" s="562">
        <v>3829.3134441772399</v>
      </c>
      <c r="J15" s="85">
        <v>14732.323915849742</v>
      </c>
      <c r="K15" s="562">
        <v>1166.6503147239207</v>
      </c>
    </row>
    <row r="16" spans="1:11" ht="20.25" customHeight="1">
      <c r="A16" s="94"/>
      <c r="B16" s="552" t="s">
        <v>193</v>
      </c>
      <c r="C16" s="563"/>
      <c r="D16" s="562">
        <v>3488.3328040414799</v>
      </c>
      <c r="E16" s="561">
        <v>94.410110772200397</v>
      </c>
      <c r="F16" s="562">
        <v>6053.2799475710699</v>
      </c>
      <c r="G16" s="562">
        <v>1002.86836023809</v>
      </c>
      <c r="H16" s="562">
        <v>430.05597315232802</v>
      </c>
      <c r="I16" s="562">
        <v>3994.8747135766298</v>
      </c>
      <c r="J16" s="85">
        <v>14969.411798579598</v>
      </c>
      <c r="K16" s="562">
        <v>1185.4252652737409</v>
      </c>
    </row>
    <row r="17" spans="1:11" ht="20.25" customHeight="1">
      <c r="A17" s="94"/>
      <c r="B17" s="552" t="s">
        <v>194</v>
      </c>
      <c r="C17" s="563"/>
      <c r="D17" s="562">
        <v>4010.3695334560298</v>
      </c>
      <c r="E17" s="561">
        <v>44.053053442698001</v>
      </c>
      <c r="F17" s="562">
        <v>6045.2222720910604</v>
      </c>
      <c r="G17" s="562">
        <v>860.89879480117497</v>
      </c>
      <c r="H17" s="562">
        <v>436.58527896499498</v>
      </c>
      <c r="I17" s="562">
        <v>3529.6413889953401</v>
      </c>
      <c r="J17" s="85">
        <v>14882.717268308599</v>
      </c>
      <c r="K17" s="562">
        <v>1178.559939639902</v>
      </c>
    </row>
    <row r="18" spans="1:11" ht="20.25" customHeight="1">
      <c r="A18" s="94"/>
      <c r="B18" s="552" t="s">
        <v>195</v>
      </c>
      <c r="C18" s="562"/>
      <c r="D18" s="562">
        <v>4803.5566545962402</v>
      </c>
      <c r="E18" s="561">
        <v>212.023249513932</v>
      </c>
      <c r="F18" s="562">
        <v>5297.7942205009003</v>
      </c>
      <c r="G18" s="562">
        <v>742.991128258804</v>
      </c>
      <c r="H18" s="562">
        <v>470.58391917722599</v>
      </c>
      <c r="I18" s="562">
        <v>3812.14249706684</v>
      </c>
      <c r="J18" s="85">
        <v>15127.068419600011</v>
      </c>
      <c r="K18" s="562">
        <v>1197.9100672359009</v>
      </c>
    </row>
    <row r="19" spans="1:11" ht="20.25" customHeight="1">
      <c r="B19" s="559" t="s">
        <v>196</v>
      </c>
      <c r="C19" s="552"/>
      <c r="D19" s="562">
        <v>4548.9628754953501</v>
      </c>
      <c r="E19" s="561">
        <v>676.54432227221196</v>
      </c>
      <c r="F19" s="562">
        <v>6364.7711625790898</v>
      </c>
      <c r="G19" s="562">
        <v>915.22371601861198</v>
      </c>
      <c r="H19" s="562">
        <v>508.48247211132298</v>
      </c>
      <c r="I19" s="562">
        <v>3496.2528348259498</v>
      </c>
      <c r="J19" s="85">
        <v>15833.693061030326</v>
      </c>
      <c r="K19" s="562">
        <v>1253.8675567009161</v>
      </c>
    </row>
    <row r="20" spans="1:11" ht="20.25" customHeight="1">
      <c r="B20" s="559" t="s">
        <v>197</v>
      </c>
      <c r="C20" s="552"/>
      <c r="D20" s="562">
        <v>5791.9960424271803</v>
      </c>
      <c r="E20" s="561">
        <v>1363.7675288775599</v>
      </c>
      <c r="F20" s="562">
        <v>6338.1860631802701</v>
      </c>
      <c r="G20" s="562">
        <v>1049.6345126655399</v>
      </c>
      <c r="H20" s="562">
        <v>559.95923882586101</v>
      </c>
      <c r="I20" s="562">
        <v>4661.8120451836903</v>
      </c>
      <c r="J20" s="85">
        <v>18401.587902282539</v>
      </c>
      <c r="K20" s="562">
        <v>1457.2187280325322</v>
      </c>
    </row>
    <row r="21" spans="1:11" ht="20.25" customHeight="1">
      <c r="B21" s="559" t="s">
        <v>198</v>
      </c>
      <c r="C21" s="552"/>
      <c r="D21" s="562">
        <v>5940.4561577193499</v>
      </c>
      <c r="E21" s="561">
        <v>2076.3074691985898</v>
      </c>
      <c r="F21" s="562">
        <v>6745.5609585128004</v>
      </c>
      <c r="G21" s="562">
        <v>1132.9399668661799</v>
      </c>
      <c r="H21" s="562">
        <v>592.78752419026296</v>
      </c>
      <c r="I21" s="562">
        <v>4799.0303605512499</v>
      </c>
      <c r="J21" s="85">
        <v>19210.774967839843</v>
      </c>
      <c r="K21" s="562">
        <v>1521.2981190434311</v>
      </c>
    </row>
    <row r="22" spans="1:11" ht="20.25" customHeight="1">
      <c r="B22" s="559" t="s">
        <v>199</v>
      </c>
      <c r="C22" s="552"/>
      <c r="D22" s="562">
        <v>6732.6172224435504</v>
      </c>
      <c r="E22" s="561">
        <v>2908.37288216874</v>
      </c>
      <c r="F22" s="562">
        <v>7564.1644059754199</v>
      </c>
      <c r="G22" s="562">
        <v>1107.03141339171</v>
      </c>
      <c r="H22" s="562">
        <v>587.18672629456501</v>
      </c>
      <c r="I22" s="562">
        <v>5215.4849142717303</v>
      </c>
      <c r="J22" s="85">
        <v>21206.484682376969</v>
      </c>
      <c r="K22" s="562">
        <v>1679.3380440316018</v>
      </c>
    </row>
    <row r="23" spans="1:11" ht="20.25" customHeight="1">
      <c r="B23" s="559" t="s">
        <v>200</v>
      </c>
      <c r="C23" s="552"/>
      <c r="D23" s="562">
        <v>7802.6671454908901</v>
      </c>
      <c r="E23" s="561">
        <v>2674.1337419800702</v>
      </c>
      <c r="F23" s="562">
        <v>6031.9244074124299</v>
      </c>
      <c r="G23" s="562">
        <v>1145.4551491157699</v>
      </c>
      <c r="H23" s="562">
        <v>584.27659065324099</v>
      </c>
      <c r="I23" s="562">
        <v>4330.6480295471101</v>
      </c>
      <c r="J23" s="85">
        <v>19894.97132221944</v>
      </c>
      <c r="K23" s="562">
        <v>1575.4795161352474</v>
      </c>
    </row>
    <row r="24" spans="1:11" ht="20.25" customHeight="1">
      <c r="B24" s="559" t="s">
        <v>201</v>
      </c>
      <c r="C24" s="552"/>
      <c r="D24" s="562">
        <v>8325.1354213823197</v>
      </c>
      <c r="E24" s="561">
        <v>4504.4308371709303</v>
      </c>
      <c r="F24" s="562">
        <v>9226.4778748450008</v>
      </c>
      <c r="G24" s="562">
        <v>1149.7810908982799</v>
      </c>
      <c r="H24" s="562">
        <v>566.03469389999702</v>
      </c>
      <c r="I24" s="562">
        <v>5004.4515861664904</v>
      </c>
      <c r="J24" s="85">
        <v>24271.88066719209</v>
      </c>
      <c r="K24" s="562">
        <v>1922.0862493293762</v>
      </c>
    </row>
    <row r="25" spans="1:11" ht="20.25" customHeight="1">
      <c r="B25" s="559" t="s">
        <v>202</v>
      </c>
      <c r="C25" s="552"/>
      <c r="D25" s="562">
        <v>9645.6805979115306</v>
      </c>
      <c r="E25" s="561">
        <v>3861.1782117236398</v>
      </c>
      <c r="F25" s="562">
        <v>7275.9992411401399</v>
      </c>
      <c r="G25" s="562">
        <v>1081.9278685235299</v>
      </c>
      <c r="H25" s="562">
        <v>552.32788478653003</v>
      </c>
      <c r="I25" s="562">
        <v>4855.1364408982099</v>
      </c>
      <c r="J25" s="85">
        <v>23411.072033259941</v>
      </c>
      <c r="K25" s="562">
        <v>1853.9189547850594</v>
      </c>
    </row>
    <row r="26" spans="1:11" ht="20.25" customHeight="1">
      <c r="B26" s="559" t="s">
        <v>203</v>
      </c>
      <c r="C26" s="552"/>
      <c r="D26" s="562">
        <v>10772.1783205418</v>
      </c>
      <c r="E26" s="561">
        <v>4613.8694312857697</v>
      </c>
      <c r="F26" s="562">
        <v>8098.9957045225101</v>
      </c>
      <c r="G26" s="562">
        <v>1010.07410949003</v>
      </c>
      <c r="H26" s="562">
        <v>542.78690913175205</v>
      </c>
      <c r="I26" s="564">
        <v>4978.1244462945797</v>
      </c>
      <c r="J26" s="85">
        <v>25402.15948998067</v>
      </c>
      <c r="K26" s="561">
        <v>2011.592843934822</v>
      </c>
    </row>
    <row r="27" spans="1:11" ht="20.25" customHeight="1">
      <c r="B27" s="559" t="s">
        <v>204</v>
      </c>
      <c r="C27" s="552"/>
      <c r="D27" s="562">
        <v>10553.185515034</v>
      </c>
      <c r="E27" s="561">
        <v>3991.6041298243999</v>
      </c>
      <c r="F27" s="562">
        <v>6627.9830663954199</v>
      </c>
      <c r="G27" s="562">
        <v>979.31012583371103</v>
      </c>
      <c r="H27" s="562">
        <v>550.92995341166795</v>
      </c>
      <c r="I27" s="564">
        <v>4414.0662263853001</v>
      </c>
      <c r="J27" s="85">
        <v>23125.474887060103</v>
      </c>
      <c r="K27" s="561">
        <v>1831.3025636168045</v>
      </c>
    </row>
    <row r="28" spans="1:11" ht="20.25" customHeight="1">
      <c r="B28" s="559" t="s">
        <v>205</v>
      </c>
      <c r="C28" s="559"/>
      <c r="D28" s="562">
        <v>10449.3420817021</v>
      </c>
      <c r="E28" s="561">
        <v>6014.8115992972398</v>
      </c>
      <c r="F28" s="562">
        <v>9576.7639178999907</v>
      </c>
      <c r="G28" s="562">
        <v>1039.9906960927001</v>
      </c>
      <c r="H28" s="562">
        <v>531.93603342202903</v>
      </c>
      <c r="I28" s="564">
        <v>4778.2995950086697</v>
      </c>
      <c r="J28" s="85">
        <v>26376.332324125491</v>
      </c>
      <c r="K28" s="561">
        <v>2088.7374309017041</v>
      </c>
    </row>
    <row r="29" spans="1:11" ht="20.25" customHeight="1">
      <c r="B29" s="559" t="s">
        <v>206</v>
      </c>
      <c r="C29" s="552"/>
      <c r="D29" s="562">
        <v>11525.471172813301</v>
      </c>
      <c r="E29" s="561">
        <v>5352.1793157778402</v>
      </c>
      <c r="F29" s="562">
        <v>8618.72920233076</v>
      </c>
      <c r="G29" s="562">
        <v>966.06749287002401</v>
      </c>
      <c r="H29" s="562">
        <v>523.868446862979</v>
      </c>
      <c r="I29" s="564">
        <v>5277.2597719742298</v>
      </c>
      <c r="J29" s="85">
        <v>26911.396086851295</v>
      </c>
      <c r="K29" s="561">
        <v>2131.1090425189213</v>
      </c>
    </row>
    <row r="30" spans="1:11" ht="20.25" customHeight="1">
      <c r="B30" s="559" t="s">
        <v>207</v>
      </c>
      <c r="C30" s="552"/>
      <c r="D30" s="562">
        <v>12736.9370693538</v>
      </c>
      <c r="E30" s="561">
        <v>5460.8367821504598</v>
      </c>
      <c r="F30" s="562">
        <v>9335.6023736222396</v>
      </c>
      <c r="G30" s="562">
        <v>1161.6676515613699</v>
      </c>
      <c r="H30" s="562">
        <v>623.26577844115195</v>
      </c>
      <c r="I30" s="564">
        <v>5676.2912828608296</v>
      </c>
      <c r="J30" s="85">
        <v>29533.764155839395</v>
      </c>
      <c r="K30" s="561">
        <v>2338.7739398210701</v>
      </c>
    </row>
    <row r="31" spans="1:11" ht="20.25" customHeight="1">
      <c r="B31" s="559" t="s">
        <v>208</v>
      </c>
      <c r="C31" s="552"/>
      <c r="D31" s="562">
        <v>12748.0582543287</v>
      </c>
      <c r="E31" s="561">
        <v>4506.8552617267396</v>
      </c>
      <c r="F31" s="562">
        <v>8698.14715735145</v>
      </c>
      <c r="G31" s="562">
        <v>1209.6072149527299</v>
      </c>
      <c r="H31" s="562">
        <v>614.88725718228397</v>
      </c>
      <c r="I31" s="562">
        <v>4820.6149133792396</v>
      </c>
      <c r="J31" s="85">
        <v>28091.314797194398</v>
      </c>
      <c r="K31" s="562">
        <v>2224.5466116786288</v>
      </c>
    </row>
    <row r="32" spans="1:11" ht="20.25" customHeight="1">
      <c r="B32" s="559" t="s">
        <v>209</v>
      </c>
      <c r="C32" s="559"/>
      <c r="D32" s="562">
        <v>9681.2542671295196</v>
      </c>
      <c r="E32" s="561">
        <v>4000.5369270887099</v>
      </c>
      <c r="F32" s="562">
        <v>12166.0409809254</v>
      </c>
      <c r="G32" s="562">
        <v>1201.1351446929</v>
      </c>
      <c r="H32" s="562">
        <v>649.14743696300195</v>
      </c>
      <c r="I32" s="564">
        <v>5628.86494549905</v>
      </c>
      <c r="J32" s="85">
        <v>29326.442775209871</v>
      </c>
      <c r="K32" s="561">
        <v>2322.3561936907249</v>
      </c>
    </row>
    <row r="33" spans="1:11" ht="20.25" customHeight="1">
      <c r="B33" s="559" t="s">
        <v>210</v>
      </c>
      <c r="C33" s="559"/>
      <c r="D33" s="562">
        <v>10837.2505952433</v>
      </c>
      <c r="E33" s="561">
        <v>2605.0329188887899</v>
      </c>
      <c r="F33" s="562">
        <v>8504.4544080641208</v>
      </c>
      <c r="G33" s="562">
        <v>1181.3043433027401</v>
      </c>
      <c r="H33" s="562">
        <v>632.09028098420595</v>
      </c>
      <c r="I33" s="564">
        <v>6432.70231574219</v>
      </c>
      <c r="J33" s="85">
        <v>27587.801943336555</v>
      </c>
      <c r="K33" s="561">
        <v>2184.6735113601644</v>
      </c>
    </row>
    <row r="34" spans="1:11" ht="20.25" customHeight="1">
      <c r="B34" s="559" t="s">
        <v>211</v>
      </c>
      <c r="C34" s="559"/>
      <c r="D34" s="562">
        <v>10640.191550935</v>
      </c>
      <c r="E34" s="561">
        <v>3639.4833662197202</v>
      </c>
      <c r="F34" s="562">
        <v>10709.5236671686</v>
      </c>
      <c r="G34" s="562">
        <v>1118.80689612169</v>
      </c>
      <c r="H34" s="562">
        <v>629.77924296000003</v>
      </c>
      <c r="I34" s="564">
        <v>6569.9888648392198</v>
      </c>
      <c r="J34" s="85">
        <v>29668.290222024509</v>
      </c>
      <c r="K34" s="561">
        <v>2349.4270369393453</v>
      </c>
    </row>
    <row r="35" spans="1:11" ht="20.25" customHeight="1">
      <c r="B35" s="559" t="s">
        <v>212</v>
      </c>
      <c r="C35" s="559"/>
      <c r="D35" s="562">
        <v>10556.0462908882</v>
      </c>
      <c r="E35" s="561">
        <v>3547.7621067210298</v>
      </c>
      <c r="F35" s="562">
        <v>11549.468355766399</v>
      </c>
      <c r="G35" s="562">
        <v>1306.7536158826699</v>
      </c>
      <c r="H35" s="562">
        <v>628.19048472444194</v>
      </c>
      <c r="I35" s="564">
        <v>6476.1759458613396</v>
      </c>
      <c r="J35" s="85">
        <v>30516.634693123047</v>
      </c>
      <c r="K35" s="561">
        <v>2416.6072964730511</v>
      </c>
    </row>
    <row r="36" spans="1:11" ht="20.25" customHeight="1">
      <c r="B36" s="559" t="s">
        <v>213</v>
      </c>
      <c r="C36" s="559"/>
      <c r="D36" s="562">
        <v>9960.821910043911</v>
      </c>
      <c r="E36" s="561">
        <v>4576.2816542074979</v>
      </c>
      <c r="F36" s="562">
        <v>14014.370578956601</v>
      </c>
      <c r="G36" s="562">
        <v>1283.5375385778207</v>
      </c>
      <c r="H36" s="562">
        <v>740.25997616125676</v>
      </c>
      <c r="I36" s="564">
        <v>7327.5890721097639</v>
      </c>
      <c r="J36" s="85">
        <v>33326.579075849353</v>
      </c>
      <c r="K36" s="561">
        <v>2639.1263312967076</v>
      </c>
    </row>
    <row r="37" spans="1:11" ht="20.25" customHeight="1">
      <c r="B37" s="559" t="s">
        <v>214</v>
      </c>
      <c r="C37" s="559"/>
      <c r="D37" s="562">
        <v>10191.11540003837</v>
      </c>
      <c r="E37" s="561">
        <v>5082.0581212178568</v>
      </c>
      <c r="F37" s="562">
        <v>10038.748915415204</v>
      </c>
      <c r="G37" s="562">
        <v>1339.7230191795347</v>
      </c>
      <c r="H37" s="562">
        <v>757.88985557076421</v>
      </c>
      <c r="I37" s="564">
        <v>7816.5335848418208</v>
      </c>
      <c r="J37" s="85">
        <v>30144.010775045695</v>
      </c>
      <c r="K37" s="561">
        <v>2387.0992695126265</v>
      </c>
    </row>
    <row r="38" spans="1:11" ht="20.25" customHeight="1">
      <c r="B38" s="559" t="s">
        <v>215</v>
      </c>
      <c r="C38" s="559"/>
      <c r="D38" s="562">
        <v>10248.147460296226</v>
      </c>
      <c r="E38" s="561">
        <v>5468.3760275488848</v>
      </c>
      <c r="F38" s="562">
        <v>12267.320655520094</v>
      </c>
      <c r="G38" s="562">
        <v>1400.507612641992</v>
      </c>
      <c r="H38" s="562">
        <v>1469.2817909976793</v>
      </c>
      <c r="I38" s="564">
        <v>7497.1721152090122</v>
      </c>
      <c r="J38" s="85">
        <v>32882.429634665008</v>
      </c>
      <c r="K38" s="561">
        <v>2603.9542098919715</v>
      </c>
    </row>
    <row r="39" spans="1:11" ht="20.25" customHeight="1">
      <c r="B39" s="559" t="s">
        <v>216</v>
      </c>
      <c r="C39" s="552"/>
      <c r="D39" s="562">
        <v>11181.497172527428</v>
      </c>
      <c r="E39" s="561">
        <v>5954.7846075826346</v>
      </c>
      <c r="F39" s="562">
        <v>13937.01836711907</v>
      </c>
      <c r="G39" s="562">
        <v>1434.1865579693647</v>
      </c>
      <c r="H39" s="562">
        <v>963.60914224068426</v>
      </c>
      <c r="I39" s="564">
        <v>7275.1835911343878</v>
      </c>
      <c r="J39" s="85">
        <v>34791.494830990938</v>
      </c>
      <c r="K39" s="561">
        <v>2755.1327696931162</v>
      </c>
    </row>
    <row r="40" spans="1:11" ht="20.25" customHeight="1">
      <c r="B40" s="559" t="s">
        <v>217</v>
      </c>
      <c r="C40" s="552"/>
      <c r="D40" s="562">
        <v>13917.3622453193</v>
      </c>
      <c r="E40" s="561">
        <v>7881.4783283126289</v>
      </c>
      <c r="F40" s="562">
        <v>18520.667075846748</v>
      </c>
      <c r="G40" s="562">
        <v>1396.5496161978899</v>
      </c>
      <c r="H40" s="562">
        <v>720.04</v>
      </c>
      <c r="I40" s="564">
        <v>9484.92</v>
      </c>
      <c r="J40" s="85">
        <v>44039.538937363934</v>
      </c>
      <c r="K40" s="561">
        <v>3487.4838657529294</v>
      </c>
    </row>
    <row r="41" spans="1:11" ht="20.25" customHeight="1">
      <c r="B41" s="559" t="s">
        <v>218</v>
      </c>
      <c r="C41" s="552"/>
      <c r="D41" s="562">
        <v>17306.499652753599</v>
      </c>
      <c r="E41" s="561">
        <v>9246.1533462685093</v>
      </c>
      <c r="F41" s="562">
        <v>12085.630249556916</v>
      </c>
      <c r="G41" s="562">
        <v>1330.4283966512301</v>
      </c>
      <c r="H41" s="562">
        <v>844.78</v>
      </c>
      <c r="I41" s="564">
        <v>8816.4599999999991</v>
      </c>
      <c r="J41" s="85">
        <v>40383.798298961745</v>
      </c>
      <c r="K41" s="561">
        <v>3197.9863641569673</v>
      </c>
    </row>
    <row r="42" spans="1:11" ht="20.25" customHeight="1">
      <c r="B42" s="559" t="s">
        <v>219</v>
      </c>
      <c r="C42" s="552"/>
      <c r="D42" s="562">
        <v>19438.918579126799</v>
      </c>
      <c r="E42" s="561">
        <v>9856.9141835146929</v>
      </c>
      <c r="F42" s="562">
        <v>17134.440226246697</v>
      </c>
      <c r="G42" s="562">
        <v>1365.6624345524001</v>
      </c>
      <c r="H42" s="562">
        <v>1833.57</v>
      </c>
      <c r="I42" s="564">
        <v>8316.16</v>
      </c>
      <c r="J42" s="85">
        <v>48088.751239925892</v>
      </c>
      <c r="K42" s="561">
        <v>3808.1403239024517</v>
      </c>
    </row>
    <row r="43" spans="1:11" ht="20.25" customHeight="1">
      <c r="B43" s="559" t="s">
        <v>220</v>
      </c>
      <c r="C43" s="552"/>
      <c r="D43" s="562">
        <v>26582.331434861</v>
      </c>
      <c r="E43" s="561">
        <v>5954.7846075826346</v>
      </c>
      <c r="F43" s="562">
        <v>22812.291827591285</v>
      </c>
      <c r="G43" s="562">
        <v>1270.05724290118</v>
      </c>
      <c r="H43" s="562">
        <v>1182.5999999999999</v>
      </c>
      <c r="I43" s="564">
        <v>8972.56</v>
      </c>
      <c r="J43" s="85">
        <v>60819.840505353466</v>
      </c>
      <c r="K43" s="561">
        <v>4816.3131948715818</v>
      </c>
    </row>
    <row r="44" spans="1:11" ht="20.25" customHeight="1">
      <c r="B44" s="559" t="s">
        <v>221</v>
      </c>
      <c r="C44" s="552"/>
      <c r="D44" s="562">
        <v>21870.972436064501</v>
      </c>
      <c r="E44" s="561">
        <v>9109.1151602571827</v>
      </c>
      <c r="F44" s="562">
        <v>27691.47</v>
      </c>
      <c r="G44" s="562">
        <v>1524.20258897812</v>
      </c>
      <c r="H44" s="562">
        <v>885.19</v>
      </c>
      <c r="I44" s="564">
        <v>10052.26</v>
      </c>
      <c r="J44" s="85">
        <v>62024.095025042618</v>
      </c>
      <c r="K44" s="561">
        <v>4911.6779127822128</v>
      </c>
    </row>
    <row r="45" spans="1:11" ht="20.25" customHeight="1">
      <c r="B45" s="559" t="s">
        <v>222</v>
      </c>
      <c r="C45" s="552"/>
      <c r="D45" s="562">
        <v>23687.496293829699</v>
      </c>
      <c r="E45" s="561">
        <v>9934.4391047098416</v>
      </c>
      <c r="F45" s="562">
        <v>19335.849999999999</v>
      </c>
      <c r="G45" s="562">
        <v>1344.15902155</v>
      </c>
      <c r="H45" s="562">
        <v>1048.3900000000001</v>
      </c>
      <c r="I45" s="564">
        <v>9888.73</v>
      </c>
      <c r="J45" s="85">
        <v>55304.625315379693</v>
      </c>
      <c r="K45" s="561">
        <v>4379.5642084994661</v>
      </c>
    </row>
    <row r="46" spans="1:11" ht="20.25" customHeight="1">
      <c r="B46" s="559" t="s">
        <v>223</v>
      </c>
      <c r="C46" s="552"/>
      <c r="D46" s="562">
        <v>25291.4009891428</v>
      </c>
      <c r="E46" s="561">
        <v>12253.443593765222</v>
      </c>
      <c r="F46" s="562">
        <v>21199.13</v>
      </c>
      <c r="G46" s="562">
        <v>1437.33382763551</v>
      </c>
      <c r="H46" s="562">
        <v>1389.4</v>
      </c>
      <c r="I46" s="564">
        <v>11387</v>
      </c>
      <c r="J46" s="85">
        <v>60704.264816778312</v>
      </c>
      <c r="K46" s="561">
        <v>4807.1607750482854</v>
      </c>
    </row>
    <row r="47" spans="1:11" ht="20.25" customHeight="1">
      <c r="B47" s="559" t="s">
        <v>224</v>
      </c>
      <c r="C47" s="552"/>
      <c r="D47" s="562">
        <v>30357.074230311599</v>
      </c>
      <c r="E47" s="561">
        <v>6435.0503989057952</v>
      </c>
      <c r="F47" s="562">
        <v>26256.73</v>
      </c>
      <c r="G47" s="562">
        <v>1306.3821456113701</v>
      </c>
      <c r="H47" s="562">
        <v>1642.06</v>
      </c>
      <c r="I47" s="564">
        <v>10346.06</v>
      </c>
      <c r="J47" s="85">
        <v>69908.306375922984</v>
      </c>
      <c r="K47" s="561">
        <v>5536.0273166097177</v>
      </c>
    </row>
    <row r="48" spans="1:11">
      <c r="A48" s="224"/>
      <c r="B48" s="65" t="s">
        <v>225</v>
      </c>
      <c r="C48" s="516"/>
      <c r="D48" s="516" t="s">
        <v>226</v>
      </c>
      <c r="E48" s="516"/>
      <c r="F48" s="516"/>
      <c r="G48" s="516"/>
      <c r="H48" s="516"/>
      <c r="I48" s="516"/>
      <c r="J48" s="516"/>
      <c r="K48" s="66"/>
    </row>
  </sheetData>
  <mergeCells count="3">
    <mergeCell ref="D2:J2"/>
    <mergeCell ref="B2:B3"/>
    <mergeCell ref="C2:C3"/>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IT51"/>
  <sheetViews>
    <sheetView view="pageBreakPreview" topLeftCell="A29" zoomScale="60" zoomScaleNormal="100" workbookViewId="0">
      <selection activeCell="Q3" sqref="Q3"/>
    </sheetView>
  </sheetViews>
  <sheetFormatPr defaultColWidth="9.1328125" defaultRowHeight="15.75"/>
  <cols>
    <col min="1" max="1" width="1.3984375" style="53" customWidth="1"/>
    <col min="2" max="2" width="6" style="53" customWidth="1"/>
    <col min="3" max="3" width="7.3984375" style="53" customWidth="1"/>
    <col min="4" max="4" width="11.3984375" style="53" customWidth="1"/>
    <col min="5" max="5" width="9.86328125" style="53" customWidth="1"/>
    <col min="6" max="6" width="11.1328125" style="53" bestFit="1" customWidth="1"/>
    <col min="7" max="11" width="10.1328125" style="53" customWidth="1"/>
    <col min="12" max="12" width="9.86328125" style="53" customWidth="1"/>
    <col min="13" max="13" width="10.3984375" style="53" customWidth="1"/>
    <col min="14" max="14" width="9.86328125" style="53" customWidth="1"/>
    <col min="15" max="15" width="11.3984375" style="53" customWidth="1"/>
    <col min="16" max="16" width="14.3984375" style="643" customWidth="1"/>
    <col min="17" max="17" width="12" style="53" customWidth="1"/>
    <col min="18" max="230" width="9.1328125" style="53"/>
    <col min="231" max="231" width="6" style="53" customWidth="1"/>
    <col min="232" max="232" width="3.3984375" style="53" customWidth="1"/>
    <col min="233" max="233" width="8.1328125" style="53" customWidth="1"/>
    <col min="234" max="236" width="6.3984375" style="53" customWidth="1"/>
    <col min="237" max="237" width="6.1328125" style="53" customWidth="1"/>
    <col min="238" max="238" width="8" style="53" customWidth="1"/>
    <col min="239" max="239" width="6.3984375" style="53" customWidth="1"/>
    <col min="240" max="240" width="6.86328125" style="53" customWidth="1"/>
    <col min="241" max="241" width="8" style="53" customWidth="1"/>
    <col min="242" max="242" width="8.3984375" style="53" customWidth="1"/>
    <col min="243" max="243" width="6.3984375" style="53" customWidth="1"/>
    <col min="244" max="244" width="7.86328125" style="53" customWidth="1"/>
    <col min="245" max="245" width="6.86328125" style="53" customWidth="1"/>
    <col min="246" max="246" width="7.1328125" style="53" customWidth="1"/>
    <col min="247" max="247" width="7.3984375" style="53" customWidth="1"/>
    <col min="248" max="248" width="8" style="53" customWidth="1"/>
    <col min="249" max="249" width="7.86328125" style="53" customWidth="1"/>
    <col min="250" max="250" width="7.1328125" style="53" customWidth="1"/>
    <col min="251" max="251" width="7" style="53" customWidth="1"/>
    <col min="252" max="252" width="8.86328125" style="53" customWidth="1"/>
    <col min="253" max="253" width="8.3984375" style="53" customWidth="1"/>
    <col min="254" max="254" width="9" style="53" customWidth="1"/>
    <col min="255" max="16384" width="9.1328125" style="53"/>
  </cols>
  <sheetData>
    <row r="1" spans="1:17" ht="27.75" customHeight="1">
      <c r="A1" s="552"/>
      <c r="B1" s="63" t="s">
        <v>236</v>
      </c>
      <c r="C1" s="558"/>
      <c r="D1" s="532"/>
      <c r="E1" s="532"/>
      <c r="F1" s="532"/>
      <c r="G1" s="532"/>
      <c r="H1" s="532"/>
      <c r="I1" s="532"/>
      <c r="J1" s="532"/>
      <c r="K1" s="532"/>
      <c r="L1" s="532"/>
      <c r="M1" s="532"/>
      <c r="N1" s="532"/>
      <c r="O1" s="532"/>
      <c r="P1" s="636"/>
      <c r="Q1" s="552"/>
    </row>
    <row r="2" spans="1:17" ht="15" customHeight="1">
      <c r="A2" s="552"/>
      <c r="B2" s="705" t="s">
        <v>43</v>
      </c>
      <c r="C2" s="703" t="s">
        <v>44</v>
      </c>
      <c r="D2" s="698" t="s">
        <v>173</v>
      </c>
      <c r="E2" s="700"/>
      <c r="F2" s="700"/>
      <c r="G2" s="700"/>
      <c r="H2" s="700"/>
      <c r="I2" s="700"/>
      <c r="J2" s="700"/>
      <c r="K2" s="700"/>
      <c r="L2" s="700"/>
      <c r="M2" s="700"/>
      <c r="N2" s="700"/>
      <c r="O2" s="700"/>
      <c r="P2" s="637"/>
      <c r="Q2" s="552"/>
    </row>
    <row r="3" spans="1:17" s="54" customFormat="1" ht="183.75" customHeight="1">
      <c r="B3" s="702"/>
      <c r="C3" s="706"/>
      <c r="D3" s="443" t="s">
        <v>237</v>
      </c>
      <c r="E3" s="443" t="s">
        <v>238</v>
      </c>
      <c r="F3" s="443" t="s">
        <v>56</v>
      </c>
      <c r="G3" s="443" t="s">
        <v>57</v>
      </c>
      <c r="H3" s="443" t="s">
        <v>58</v>
      </c>
      <c r="I3" s="443" t="s">
        <v>239</v>
      </c>
      <c r="J3" s="443" t="s">
        <v>240</v>
      </c>
      <c r="K3" s="443" t="s">
        <v>241</v>
      </c>
      <c r="L3" s="444" t="s">
        <v>62</v>
      </c>
      <c r="M3" s="444" t="s">
        <v>63</v>
      </c>
      <c r="N3" s="443" t="s">
        <v>242</v>
      </c>
      <c r="O3" s="443" t="s">
        <v>79</v>
      </c>
      <c r="P3" s="638" t="s">
        <v>231</v>
      </c>
    </row>
    <row r="4" spans="1:17" s="74" customFormat="1" ht="25.35" customHeight="1">
      <c r="B4" s="69" t="s">
        <v>181</v>
      </c>
      <c r="C4" s="73"/>
      <c r="D4" s="220">
        <v>2898.7524471640099</v>
      </c>
      <c r="E4" s="220">
        <v>1024.83598295211</v>
      </c>
      <c r="F4" s="220">
        <v>1445.8231076545501</v>
      </c>
      <c r="G4" s="220">
        <v>417.51915483504399</v>
      </c>
      <c r="H4" s="220">
        <v>1419.6728776824</v>
      </c>
      <c r="I4" s="220">
        <v>232.599622835318</v>
      </c>
      <c r="J4" s="220">
        <v>450.68163999388503</v>
      </c>
      <c r="K4" s="220">
        <v>956.19001167285501</v>
      </c>
      <c r="L4" s="220">
        <v>1059.8261534867499</v>
      </c>
      <c r="M4" s="220">
        <v>552.638720521913</v>
      </c>
      <c r="N4" s="220">
        <v>274.47720379506001</v>
      </c>
      <c r="O4" s="223">
        <v>10733.016922593897</v>
      </c>
      <c r="P4" s="639">
        <v>2057.8227599915399</v>
      </c>
    </row>
    <row r="5" spans="1:17" s="74" customFormat="1" ht="25.35" customHeight="1">
      <c r="B5" s="69" t="s">
        <v>182</v>
      </c>
      <c r="C5" s="73"/>
      <c r="D5" s="220">
        <v>4254.7018964333602</v>
      </c>
      <c r="E5" s="220">
        <v>1110.65837286945</v>
      </c>
      <c r="F5" s="220">
        <v>1420.8292670134099</v>
      </c>
      <c r="G5" s="220">
        <v>511.00623054839298</v>
      </c>
      <c r="H5" s="220">
        <v>1464.0403606530899</v>
      </c>
      <c r="I5" s="220">
        <v>304.54896877426103</v>
      </c>
      <c r="J5" s="220">
        <v>398.63331275263403</v>
      </c>
      <c r="K5" s="220">
        <v>1103.6531165726601</v>
      </c>
      <c r="L5" s="220">
        <v>1135.1006928854499</v>
      </c>
      <c r="M5" s="220">
        <v>594.98695210310996</v>
      </c>
      <c r="N5" s="220">
        <v>334.01810203510797</v>
      </c>
      <c r="O5" s="223">
        <v>12632.177272640927</v>
      </c>
      <c r="P5" s="640">
        <v>2396.6418209759199</v>
      </c>
    </row>
    <row r="6" spans="1:17" s="74" customFormat="1" ht="25.35" customHeight="1">
      <c r="B6" s="69" t="s">
        <v>183</v>
      </c>
      <c r="C6" s="73"/>
      <c r="D6" s="220">
        <v>3334.35005994006</v>
      </c>
      <c r="E6" s="220">
        <v>1205.6033309731399</v>
      </c>
      <c r="F6" s="220">
        <v>1969.4209398661501</v>
      </c>
      <c r="G6" s="220">
        <v>495.30507047096398</v>
      </c>
      <c r="H6" s="220">
        <v>1479.5199390724499</v>
      </c>
      <c r="I6" s="220">
        <v>306.31168508568101</v>
      </c>
      <c r="J6" s="220">
        <v>410.072718243319</v>
      </c>
      <c r="K6" s="220">
        <v>1071.12189043889</v>
      </c>
      <c r="L6" s="220">
        <v>1300.21656934469</v>
      </c>
      <c r="M6" s="220">
        <v>678.21026743049697</v>
      </c>
      <c r="N6" s="220">
        <v>415.96264867782401</v>
      </c>
      <c r="O6" s="223">
        <v>12666.095119543663</v>
      </c>
      <c r="P6" s="640">
        <v>2402.6929229999901</v>
      </c>
    </row>
    <row r="7" spans="1:17" s="74" customFormat="1" ht="25.35" customHeight="1">
      <c r="B7" s="69" t="s">
        <v>184</v>
      </c>
      <c r="C7" s="73"/>
      <c r="D7" s="220">
        <v>3389.0029339540902</v>
      </c>
      <c r="E7" s="220">
        <v>1334.0514698418399</v>
      </c>
      <c r="F7" s="220">
        <v>2218.63829656289</v>
      </c>
      <c r="G7" s="220">
        <v>525.54073897561796</v>
      </c>
      <c r="H7" s="220">
        <v>1519.41322276711</v>
      </c>
      <c r="I7" s="220">
        <v>329.84649721601397</v>
      </c>
      <c r="J7" s="220">
        <v>411.80943174727503</v>
      </c>
      <c r="K7" s="220">
        <v>1454.05406465596</v>
      </c>
      <c r="L7" s="220">
        <v>1829.9135619981</v>
      </c>
      <c r="M7" s="220">
        <v>874.39045622654305</v>
      </c>
      <c r="N7" s="220">
        <v>605.69555061099095</v>
      </c>
      <c r="O7" s="223">
        <v>14492.356224556434</v>
      </c>
      <c r="P7" s="640">
        <v>2728.5064187889998</v>
      </c>
    </row>
    <row r="8" spans="1:17" s="74" customFormat="1" ht="25.35" customHeight="1">
      <c r="B8" s="69" t="s">
        <v>185</v>
      </c>
      <c r="C8" s="73"/>
      <c r="D8" s="220">
        <v>2918.2438825715599</v>
      </c>
      <c r="E8" s="220">
        <v>966.50971603277105</v>
      </c>
      <c r="F8" s="220">
        <v>1136.84648602477</v>
      </c>
      <c r="G8" s="220">
        <v>615.646442168627</v>
      </c>
      <c r="H8" s="220">
        <v>1593.1606606175001</v>
      </c>
      <c r="I8" s="220">
        <v>241.15719383291599</v>
      </c>
      <c r="J8" s="220">
        <v>502.34454521234397</v>
      </c>
      <c r="K8" s="220">
        <v>1116.9248691298901</v>
      </c>
      <c r="L8" s="220">
        <v>1389.6643104510099</v>
      </c>
      <c r="M8" s="220">
        <v>687.66984411902695</v>
      </c>
      <c r="N8" s="220">
        <v>485.38332928205801</v>
      </c>
      <c r="O8" s="223">
        <v>11653.551279442474</v>
      </c>
      <c r="P8" s="640">
        <v>2357.2378810997702</v>
      </c>
    </row>
    <row r="9" spans="1:17" s="74" customFormat="1" ht="25.35" customHeight="1">
      <c r="B9" s="69" t="s">
        <v>186</v>
      </c>
      <c r="D9" s="220">
        <v>4697.0882201129498</v>
      </c>
      <c r="E9" s="220">
        <v>1531.92118089727</v>
      </c>
      <c r="F9" s="220">
        <v>1604.16634382239</v>
      </c>
      <c r="G9" s="220">
        <v>667.90589184994201</v>
      </c>
      <c r="H9" s="220">
        <v>1808.4384601407201</v>
      </c>
      <c r="I9" s="220">
        <v>233.40153780208499</v>
      </c>
      <c r="J9" s="220">
        <v>523.34813858474502</v>
      </c>
      <c r="K9" s="220">
        <v>1294.01921569808</v>
      </c>
      <c r="L9" s="220">
        <v>1479.0997792544899</v>
      </c>
      <c r="M9" s="220">
        <v>702.46855602593303</v>
      </c>
      <c r="N9" s="220">
        <v>389.07010390704102</v>
      </c>
      <c r="O9" s="223">
        <v>14930.927428095643</v>
      </c>
      <c r="P9" s="640">
        <v>2941.9370662695601</v>
      </c>
    </row>
    <row r="10" spans="1:17" s="74" customFormat="1" ht="25.35" customHeight="1">
      <c r="B10" s="69" t="s">
        <v>187</v>
      </c>
      <c r="D10" s="220">
        <v>5316.4963290690202</v>
      </c>
      <c r="E10" s="220">
        <v>1689.8075614629199</v>
      </c>
      <c r="F10" s="220">
        <v>2381.5053824574202</v>
      </c>
      <c r="G10" s="220">
        <v>776.79896155461097</v>
      </c>
      <c r="H10" s="220">
        <v>1873.08676977445</v>
      </c>
      <c r="I10" s="220">
        <v>388.39964260295397</v>
      </c>
      <c r="J10" s="220">
        <v>572.99956908919899</v>
      </c>
      <c r="K10" s="220">
        <v>1128.80568549178</v>
      </c>
      <c r="L10" s="220">
        <v>1449.9378930667101</v>
      </c>
      <c r="M10" s="220">
        <v>868.62829230550096</v>
      </c>
      <c r="N10" s="220">
        <v>465.96737355581399</v>
      </c>
      <c r="O10" s="223">
        <v>16912.433460430377</v>
      </c>
      <c r="P10" s="640">
        <v>3295.4469808978301</v>
      </c>
    </row>
    <row r="11" spans="1:17" s="74" customFormat="1" ht="25.35" customHeight="1">
      <c r="B11" s="69" t="s">
        <v>188</v>
      </c>
      <c r="D11" s="220">
        <v>3910.2214091985102</v>
      </c>
      <c r="E11" s="221">
        <v>1196.0045695722099</v>
      </c>
      <c r="F11" s="220">
        <v>2678.6064656273302</v>
      </c>
      <c r="G11" s="220">
        <v>829.84884786278201</v>
      </c>
      <c r="H11" s="220">
        <v>1835.1073631285601</v>
      </c>
      <c r="I11" s="220">
        <v>504.842665143658</v>
      </c>
      <c r="J11" s="221">
        <v>593.65218543781498</v>
      </c>
      <c r="K11" s="220">
        <v>1351.3493016434099</v>
      </c>
      <c r="L11" s="220">
        <v>1569.6538733089001</v>
      </c>
      <c r="M11" s="220">
        <v>955.05463177298304</v>
      </c>
      <c r="N11" s="220">
        <v>448.274372761054</v>
      </c>
      <c r="O11" s="223">
        <v>15872.615685457211</v>
      </c>
      <c r="P11" s="640">
        <v>3109.9386418560298</v>
      </c>
    </row>
    <row r="12" spans="1:17" s="74" customFormat="1" ht="25.35" customHeight="1">
      <c r="B12" s="69" t="s">
        <v>189</v>
      </c>
      <c r="D12" s="220">
        <v>4728.1773175411799</v>
      </c>
      <c r="E12" s="220">
        <v>1779.4884631745499</v>
      </c>
      <c r="F12" s="220">
        <v>2662.0957919243801</v>
      </c>
      <c r="G12" s="220">
        <v>839.32552582222002</v>
      </c>
      <c r="H12" s="220">
        <v>2362.1502739710199</v>
      </c>
      <c r="I12" s="220">
        <v>384.68127840132001</v>
      </c>
      <c r="J12" s="220">
        <v>650.29513839111905</v>
      </c>
      <c r="K12" s="220">
        <v>1083.50196910924</v>
      </c>
      <c r="L12" s="220">
        <v>1678.63532120113</v>
      </c>
      <c r="M12" s="220">
        <v>909.79485850720403</v>
      </c>
      <c r="N12" s="220">
        <v>591.59886596371405</v>
      </c>
      <c r="O12" s="223">
        <v>17669.744804007078</v>
      </c>
      <c r="P12" s="640">
        <v>3391.3698554367702</v>
      </c>
    </row>
    <row r="13" spans="1:17" s="74" customFormat="1" ht="25.35" customHeight="1">
      <c r="B13" s="69" t="s">
        <v>190</v>
      </c>
      <c r="D13" s="220">
        <v>5721.4442720014003</v>
      </c>
      <c r="E13" s="220">
        <v>1439.7025808820599</v>
      </c>
      <c r="F13" s="220">
        <v>2238.0248949839902</v>
      </c>
      <c r="G13" s="220">
        <v>914.81100900597403</v>
      </c>
      <c r="H13" s="220">
        <v>2338.6787094708902</v>
      </c>
      <c r="I13" s="220">
        <v>516.24655831620601</v>
      </c>
      <c r="J13" s="220">
        <v>719.49898440776701</v>
      </c>
      <c r="K13" s="220">
        <v>1335.10661764969</v>
      </c>
      <c r="L13" s="220">
        <v>1921.66044583033</v>
      </c>
      <c r="M13" s="220">
        <v>895.34175558008099</v>
      </c>
      <c r="N13" s="220">
        <v>588.50621019244204</v>
      </c>
      <c r="O13" s="223">
        <v>18629.022038320833</v>
      </c>
      <c r="P13" s="640">
        <v>3562.5093865173499</v>
      </c>
    </row>
    <row r="14" spans="1:17" s="74" customFormat="1" ht="25.35" customHeight="1">
      <c r="B14" s="69" t="s">
        <v>191</v>
      </c>
      <c r="D14" s="220">
        <v>5223.74728986422</v>
      </c>
      <c r="E14" s="220">
        <v>1367.6811365287999</v>
      </c>
      <c r="F14" s="220">
        <v>2588.2466336366501</v>
      </c>
      <c r="G14" s="220">
        <v>1001.66179872037</v>
      </c>
      <c r="H14" s="220">
        <v>2361.8067651841202</v>
      </c>
      <c r="I14" s="220">
        <v>377.12541491827602</v>
      </c>
      <c r="J14" s="220">
        <v>707.97615035310196</v>
      </c>
      <c r="K14" s="220">
        <v>1626.6118131465901</v>
      </c>
      <c r="L14" s="220">
        <v>1544.94664577957</v>
      </c>
      <c r="M14" s="220">
        <v>792.629133176339</v>
      </c>
      <c r="N14" s="220">
        <v>523.16212152001197</v>
      </c>
      <c r="O14" s="223">
        <v>18115.594902828048</v>
      </c>
      <c r="P14" s="640">
        <v>3470.9115917722902</v>
      </c>
    </row>
    <row r="15" spans="1:17" s="74" customFormat="1" ht="25.35" customHeight="1">
      <c r="B15" s="69" t="s">
        <v>192</v>
      </c>
      <c r="D15" s="220">
        <v>5971.1695521330403</v>
      </c>
      <c r="E15" s="220">
        <v>1318.2784810422199</v>
      </c>
      <c r="F15" s="220">
        <v>2569.0312073541199</v>
      </c>
      <c r="G15" s="220">
        <v>1045.23701952128</v>
      </c>
      <c r="H15" s="220">
        <v>2373.8846904695201</v>
      </c>
      <c r="I15" s="220">
        <v>949.79046570684898</v>
      </c>
      <c r="J15" s="220">
        <v>683.88320546299201</v>
      </c>
      <c r="K15" s="220">
        <v>1584.91183623595</v>
      </c>
      <c r="L15" s="220">
        <v>1979.84865357272</v>
      </c>
      <c r="M15" s="220">
        <v>956.74143558509002</v>
      </c>
      <c r="N15" s="220">
        <v>508.76141456557201</v>
      </c>
      <c r="O15" s="223">
        <v>19941.537961649356</v>
      </c>
      <c r="P15" s="640">
        <v>3796.66834663791</v>
      </c>
    </row>
    <row r="16" spans="1:17" s="74" customFormat="1" ht="25.35" customHeight="1">
      <c r="B16" s="69" t="s">
        <v>193</v>
      </c>
      <c r="C16" s="222"/>
      <c r="D16" s="220">
        <v>6999.7120006752502</v>
      </c>
      <c r="E16" s="220">
        <v>1691.5804064116901</v>
      </c>
      <c r="F16" s="220">
        <v>2744.9178477948699</v>
      </c>
      <c r="G16" s="220">
        <v>1063.13555798885</v>
      </c>
      <c r="H16" s="220">
        <v>3085.5302292208698</v>
      </c>
      <c r="I16" s="220">
        <v>487.23350639472102</v>
      </c>
      <c r="J16" s="220">
        <v>809.98500366006897</v>
      </c>
      <c r="K16" s="220">
        <v>1697.69732055126</v>
      </c>
      <c r="L16" s="220">
        <v>2090.8777551398398</v>
      </c>
      <c r="M16" s="220">
        <v>981.68194887363904</v>
      </c>
      <c r="N16" s="220">
        <v>642.26531808416405</v>
      </c>
      <c r="O16" s="223">
        <v>22294.616894795225</v>
      </c>
      <c r="P16" s="640">
        <v>4131.3035991710103</v>
      </c>
    </row>
    <row r="17" spans="2:16" s="74" customFormat="1" ht="25.35" customHeight="1">
      <c r="B17" s="69" t="s">
        <v>194</v>
      </c>
      <c r="C17" s="222"/>
      <c r="D17" s="220">
        <v>7720.0130270108502</v>
      </c>
      <c r="E17" s="220">
        <v>1843.53650070767</v>
      </c>
      <c r="F17" s="220">
        <v>3108.6257537002002</v>
      </c>
      <c r="G17" s="220">
        <v>1047.4504756030301</v>
      </c>
      <c r="H17" s="220">
        <v>3308.2686260361702</v>
      </c>
      <c r="I17" s="220">
        <v>418.68576236856399</v>
      </c>
      <c r="J17" s="220">
        <v>835.23512085585105</v>
      </c>
      <c r="K17" s="220">
        <v>1659.34103303402</v>
      </c>
      <c r="L17" s="220">
        <v>1976.81117867997</v>
      </c>
      <c r="M17" s="220">
        <v>995.20438597986799</v>
      </c>
      <c r="N17" s="220">
        <v>642.85017380347995</v>
      </c>
      <c r="O17" s="223">
        <v>23556.022037779672</v>
      </c>
      <c r="P17" s="640">
        <v>4356.3441577822296</v>
      </c>
    </row>
    <row r="18" spans="2:16" s="74" customFormat="1" ht="25.35" customHeight="1">
      <c r="B18" s="69" t="s">
        <v>195</v>
      </c>
      <c r="C18" s="220"/>
      <c r="D18" s="220">
        <v>7278.8484994812698</v>
      </c>
      <c r="E18" s="220">
        <v>1872.3485914968001</v>
      </c>
      <c r="F18" s="220">
        <v>3918.4539695359999</v>
      </c>
      <c r="G18" s="220">
        <v>1146.9210909593801</v>
      </c>
      <c r="H18" s="220">
        <v>3395.7701663869402</v>
      </c>
      <c r="I18" s="220">
        <v>515.35274526326396</v>
      </c>
      <c r="J18" s="220">
        <v>716.998495439865</v>
      </c>
      <c r="K18" s="220">
        <v>1684.47675713423</v>
      </c>
      <c r="L18" s="220">
        <v>1850.3047463166599</v>
      </c>
      <c r="M18" s="220">
        <v>975.65192357433602</v>
      </c>
      <c r="N18" s="220">
        <v>680.921032785737</v>
      </c>
      <c r="O18" s="223">
        <v>24036.04801837448</v>
      </c>
      <c r="P18" s="640">
        <v>4441.9830307658603</v>
      </c>
    </row>
    <row r="19" spans="2:16" s="74" customFormat="1" ht="25.35" customHeight="1">
      <c r="B19" s="69" t="s">
        <v>196</v>
      </c>
      <c r="D19" s="220">
        <v>7506.1292748088999</v>
      </c>
      <c r="E19" s="220">
        <v>2009.5939531055701</v>
      </c>
      <c r="F19" s="220">
        <v>3487.3336915664599</v>
      </c>
      <c r="G19" s="220">
        <v>1215.5863969280399</v>
      </c>
      <c r="H19" s="220">
        <v>3569.3733039890699</v>
      </c>
      <c r="I19" s="220">
        <v>2134.2466239324099</v>
      </c>
      <c r="J19" s="220">
        <v>866.83849062070101</v>
      </c>
      <c r="K19" s="220">
        <v>1948.7412304776601</v>
      </c>
      <c r="L19" s="220">
        <v>1908.43779294097</v>
      </c>
      <c r="M19" s="220">
        <v>1159.59177021613</v>
      </c>
      <c r="N19" s="220">
        <v>744.44232219683295</v>
      </c>
      <c r="O19" s="223">
        <v>26550.314850782743</v>
      </c>
      <c r="P19" s="640">
        <v>4890.5399560405704</v>
      </c>
    </row>
    <row r="20" spans="2:16" s="74" customFormat="1" ht="25.35" customHeight="1">
      <c r="B20" s="69" t="s">
        <v>197</v>
      </c>
      <c r="D20" s="220">
        <v>9351.49194950331</v>
      </c>
      <c r="E20" s="220">
        <v>2473.3099856863901</v>
      </c>
      <c r="F20" s="220">
        <v>3585.4089105233502</v>
      </c>
      <c r="G20" s="220">
        <v>1197.22256612043</v>
      </c>
      <c r="H20" s="220">
        <v>3176.5992953065802</v>
      </c>
      <c r="I20" s="220">
        <v>1300.6795955943301</v>
      </c>
      <c r="J20" s="220">
        <v>796.81021676133298</v>
      </c>
      <c r="K20" s="220">
        <v>1763.29434812869</v>
      </c>
      <c r="L20" s="220">
        <v>2012.1542594042701</v>
      </c>
      <c r="M20" s="220">
        <v>1029.6647490073101</v>
      </c>
      <c r="N20" s="220">
        <v>733.40660124453802</v>
      </c>
      <c r="O20" s="223">
        <v>27420.042477280531</v>
      </c>
      <c r="P20" s="640">
        <v>4830.3584195758403</v>
      </c>
    </row>
    <row r="21" spans="2:16" s="74" customFormat="1" ht="25.35" customHeight="1">
      <c r="B21" s="69" t="s">
        <v>198</v>
      </c>
      <c r="D21" s="220">
        <v>9499.9882289713405</v>
      </c>
      <c r="E21" s="220">
        <v>2327.16801049573</v>
      </c>
      <c r="F21" s="220">
        <v>4445.4666423680901</v>
      </c>
      <c r="G21" s="220">
        <v>1225.269815887</v>
      </c>
      <c r="H21" s="220">
        <v>3181.08617748188</v>
      </c>
      <c r="I21" s="220">
        <v>1265.20085706381</v>
      </c>
      <c r="J21" s="220">
        <v>1078.55189138931</v>
      </c>
      <c r="K21" s="220">
        <v>2235.4886670532501</v>
      </c>
      <c r="L21" s="220">
        <v>2410.9544332471301</v>
      </c>
      <c r="M21" s="220">
        <v>1279.7036271864799</v>
      </c>
      <c r="N21" s="220">
        <v>725.11363346233702</v>
      </c>
      <c r="O21" s="223">
        <v>29673.991984606357</v>
      </c>
      <c r="P21" s="640">
        <v>5232.4735203673199</v>
      </c>
    </row>
    <row r="22" spans="2:16" s="74" customFormat="1" ht="25.35" customHeight="1">
      <c r="B22" s="69" t="s">
        <v>199</v>
      </c>
      <c r="D22" s="220">
        <v>8268.8228514899893</v>
      </c>
      <c r="E22" s="220">
        <v>2208.2929335495101</v>
      </c>
      <c r="F22" s="220">
        <v>4800.3141066737098</v>
      </c>
      <c r="G22" s="220">
        <v>1361.5340973294899</v>
      </c>
      <c r="H22" s="220">
        <v>2685.0074948302399</v>
      </c>
      <c r="I22" s="220">
        <v>2318.0896682258499</v>
      </c>
      <c r="J22" s="220">
        <v>1021.25033590849</v>
      </c>
      <c r="K22" s="220">
        <v>2342.6961145299201</v>
      </c>
      <c r="L22" s="220">
        <v>2413.1741222677701</v>
      </c>
      <c r="M22" s="220">
        <v>1346.81914745225</v>
      </c>
      <c r="N22" s="220">
        <v>732.973164150755</v>
      </c>
      <c r="O22" s="223">
        <v>29498.974036407973</v>
      </c>
      <c r="P22" s="640">
        <v>5201.2495024151103</v>
      </c>
    </row>
    <row r="23" spans="2:16" s="74" customFormat="1" ht="25.35" customHeight="1">
      <c r="B23" s="69" t="s">
        <v>200</v>
      </c>
      <c r="D23" s="220">
        <v>8195.0958164377007</v>
      </c>
      <c r="E23" s="220">
        <v>2444.3115873421398</v>
      </c>
      <c r="F23" s="220">
        <v>4462.8212626766999</v>
      </c>
      <c r="G23" s="220">
        <v>1453.3537651394399</v>
      </c>
      <c r="H23" s="220">
        <v>2832.8588835749501</v>
      </c>
      <c r="I23" s="220">
        <v>815.84357548594505</v>
      </c>
      <c r="J23" s="220">
        <v>916.64981162577203</v>
      </c>
      <c r="K23" s="220">
        <v>2094.1919107611602</v>
      </c>
      <c r="L23" s="220">
        <v>2292.8086861142101</v>
      </c>
      <c r="M23" s="220">
        <v>1445.1219112430499</v>
      </c>
      <c r="N23" s="220">
        <v>726.00866455463301</v>
      </c>
      <c r="O23" s="223">
        <v>27679.065874955704</v>
      </c>
      <c r="P23" s="640">
        <v>4876.5694013768798</v>
      </c>
    </row>
    <row r="24" spans="2:16" s="74" customFormat="1" ht="25.35" customHeight="1">
      <c r="B24" s="69" t="s">
        <v>201</v>
      </c>
      <c r="D24" s="220">
        <v>10515.792687339799</v>
      </c>
      <c r="E24" s="220">
        <v>2762.9141516197501</v>
      </c>
      <c r="F24" s="220">
        <v>5462.30526954792</v>
      </c>
      <c r="G24" s="220">
        <v>1687.7430777033801</v>
      </c>
      <c r="H24" s="220">
        <v>2668.4843884294801</v>
      </c>
      <c r="I24" s="220">
        <v>1787.1277395807101</v>
      </c>
      <c r="J24" s="220">
        <v>895.92742936863704</v>
      </c>
      <c r="K24" s="220">
        <v>2462.5974392889998</v>
      </c>
      <c r="L24" s="220">
        <v>2443.7036132806002</v>
      </c>
      <c r="M24" s="220">
        <v>1450.3461525262901</v>
      </c>
      <c r="N24" s="220">
        <v>737.82321309756696</v>
      </c>
      <c r="O24" s="223">
        <v>32874.765161783129</v>
      </c>
      <c r="P24" s="640">
        <v>5429.5413782764299</v>
      </c>
    </row>
    <row r="25" spans="2:16" s="74" customFormat="1" ht="25.35" customHeight="1">
      <c r="B25" s="69" t="s">
        <v>202</v>
      </c>
      <c r="D25" s="220">
        <v>10021.012017205299</v>
      </c>
      <c r="E25" s="220">
        <v>2580.8694154947002</v>
      </c>
      <c r="F25" s="220">
        <v>5082.3295468310998</v>
      </c>
      <c r="G25" s="220">
        <v>1720.9542802547501</v>
      </c>
      <c r="H25" s="220">
        <v>2824.6633599707002</v>
      </c>
      <c r="I25" s="220">
        <v>778.83839835911601</v>
      </c>
      <c r="J25" s="220">
        <v>1130.63303898646</v>
      </c>
      <c r="K25" s="220">
        <v>2404.63994870737</v>
      </c>
      <c r="L25" s="220">
        <v>2497.2362363473399</v>
      </c>
      <c r="M25" s="220">
        <v>1446.7457799180499</v>
      </c>
      <c r="N25" s="220">
        <v>713.38648594814799</v>
      </c>
      <c r="O25" s="223">
        <v>31201.308508023034</v>
      </c>
      <c r="P25" s="640">
        <v>5130.9889090175602</v>
      </c>
    </row>
    <row r="26" spans="2:16" s="74" customFormat="1" ht="25.35" customHeight="1">
      <c r="B26" s="69" t="s">
        <v>203</v>
      </c>
      <c r="D26" s="220">
        <v>11772.8368290905</v>
      </c>
      <c r="E26" s="220">
        <v>2715.2402224009502</v>
      </c>
      <c r="F26" s="220">
        <v>5002.7200422780197</v>
      </c>
      <c r="G26" s="220">
        <v>1854.4845054909099</v>
      </c>
      <c r="H26" s="220">
        <v>2577.0617421895599</v>
      </c>
      <c r="I26" s="220">
        <v>2805.0249686274201</v>
      </c>
      <c r="J26" s="220">
        <v>1015.0449124678699</v>
      </c>
      <c r="K26" s="220">
        <v>2472.2715217556301</v>
      </c>
      <c r="L26" s="220">
        <v>2583.7921542344902</v>
      </c>
      <c r="M26" s="220">
        <v>1483.49490573607</v>
      </c>
      <c r="N26" s="220">
        <v>725.96462010454502</v>
      </c>
      <c r="O26" s="223">
        <v>35007.936424375963</v>
      </c>
      <c r="P26" s="640">
        <v>5810.1090770979899</v>
      </c>
    </row>
    <row r="27" spans="2:16" s="74" customFormat="1" ht="25.35" customHeight="1">
      <c r="B27" s="69" t="s">
        <v>204</v>
      </c>
      <c r="D27" s="220">
        <v>12403.536373957801</v>
      </c>
      <c r="E27" s="220">
        <v>2748.3470207228402</v>
      </c>
      <c r="F27" s="220">
        <v>5535.8054337593403</v>
      </c>
      <c r="G27" s="220">
        <v>1792.58379958312</v>
      </c>
      <c r="H27" s="220">
        <v>3543.0168483730699</v>
      </c>
      <c r="I27" s="220">
        <v>892.30608037171896</v>
      </c>
      <c r="J27" s="220">
        <v>1242.5956163132601</v>
      </c>
      <c r="K27" s="220">
        <v>2602.6151968171298</v>
      </c>
      <c r="L27" s="220">
        <v>2551.5871413980399</v>
      </c>
      <c r="M27" s="220">
        <v>1618.72929741039</v>
      </c>
      <c r="N27" s="220">
        <v>771.29130406463503</v>
      </c>
      <c r="O27" s="223">
        <v>35702.414112771352</v>
      </c>
      <c r="P27" s="640">
        <v>5934.0071346005498</v>
      </c>
    </row>
    <row r="28" spans="2:16" s="74" customFormat="1" ht="25.35" customHeight="1">
      <c r="B28" s="69" t="s">
        <v>205</v>
      </c>
      <c r="C28" s="69"/>
      <c r="D28" s="220">
        <v>14845.765350580101</v>
      </c>
      <c r="E28" s="220">
        <v>2439.1050270529699</v>
      </c>
      <c r="F28" s="220">
        <v>5503.8676908256002</v>
      </c>
      <c r="G28" s="220">
        <v>1935.44310741355</v>
      </c>
      <c r="H28" s="220">
        <v>2818.32805101031</v>
      </c>
      <c r="I28" s="220">
        <v>1802.6322746723299</v>
      </c>
      <c r="J28" s="220">
        <v>899.36813815874405</v>
      </c>
      <c r="K28" s="220">
        <v>2817.7629922361202</v>
      </c>
      <c r="L28" s="220">
        <v>2779.65057957513</v>
      </c>
      <c r="M28" s="220">
        <v>1796.67913256419</v>
      </c>
      <c r="N28" s="220">
        <v>797.93886097952202</v>
      </c>
      <c r="O28" s="223">
        <v>38436.541205068563</v>
      </c>
      <c r="P28" s="640">
        <v>5618.7356553032796</v>
      </c>
    </row>
    <row r="29" spans="2:16" s="74" customFormat="1" ht="25.35" customHeight="1">
      <c r="B29" s="69" t="s">
        <v>206</v>
      </c>
      <c r="D29" s="220">
        <v>14946.336960909601</v>
      </c>
      <c r="E29" s="220">
        <v>2457.9867424724898</v>
      </c>
      <c r="F29" s="220">
        <v>5483.0910410699398</v>
      </c>
      <c r="G29" s="220">
        <v>2251.1242501307502</v>
      </c>
      <c r="H29" s="220">
        <v>3142.5532131844998</v>
      </c>
      <c r="I29" s="220">
        <v>1530.86119105133</v>
      </c>
      <c r="J29" s="220">
        <v>1511.11404416092</v>
      </c>
      <c r="K29" s="220">
        <v>2877.67618061858</v>
      </c>
      <c r="L29" s="220">
        <v>2977.4624434677098</v>
      </c>
      <c r="M29" s="220">
        <v>1896.2396955675599</v>
      </c>
      <c r="N29" s="220">
        <v>799.50606712615399</v>
      </c>
      <c r="O29" s="223">
        <v>39873.951829759528</v>
      </c>
      <c r="P29" s="640">
        <v>5875.17641244878</v>
      </c>
    </row>
    <row r="30" spans="2:16" s="74" customFormat="1" ht="25.35" customHeight="1">
      <c r="B30" s="69" t="s">
        <v>207</v>
      </c>
      <c r="D30" s="220">
        <v>12323.4357962251</v>
      </c>
      <c r="E30" s="220">
        <v>3320.8665159300099</v>
      </c>
      <c r="F30" s="220">
        <v>6006.7460148558903</v>
      </c>
      <c r="G30" s="220">
        <v>2316.6011903183598</v>
      </c>
      <c r="H30" s="220">
        <v>2820.6306408468399</v>
      </c>
      <c r="I30" s="220">
        <v>4424.3442786519099</v>
      </c>
      <c r="J30" s="220">
        <v>1358.9661936631701</v>
      </c>
      <c r="K30" s="220">
        <v>3031.4184033982301</v>
      </c>
      <c r="L30" s="220">
        <v>3242.7858186174299</v>
      </c>
      <c r="M30" s="220">
        <v>1828.5096712639499</v>
      </c>
      <c r="N30" s="220">
        <v>829.78085752759705</v>
      </c>
      <c r="O30" s="223">
        <v>41504.085381298486</v>
      </c>
      <c r="P30" s="640">
        <v>6165.9998382842396</v>
      </c>
    </row>
    <row r="31" spans="2:16" s="74" customFormat="1" ht="25.35" customHeight="1">
      <c r="B31" s="69" t="s">
        <v>208</v>
      </c>
      <c r="D31" s="220">
        <v>11650.0580137952</v>
      </c>
      <c r="E31" s="220">
        <v>4255.4812372258402</v>
      </c>
      <c r="F31" s="220">
        <v>6535.9806134085602</v>
      </c>
      <c r="G31" s="220">
        <v>3673.34144507372</v>
      </c>
      <c r="H31" s="220">
        <v>3855.0731370715598</v>
      </c>
      <c r="I31" s="220">
        <v>1248.55175109993</v>
      </c>
      <c r="J31" s="220">
        <v>1246.9977403671801</v>
      </c>
      <c r="K31" s="220">
        <v>2915.7599967345</v>
      </c>
      <c r="L31" s="220">
        <v>3155.1829507830798</v>
      </c>
      <c r="M31" s="220">
        <v>1712.2725456313001</v>
      </c>
      <c r="N31" s="220">
        <v>884.90375865405497</v>
      </c>
      <c r="O31" s="223">
        <v>41133.603189844922</v>
      </c>
      <c r="P31" s="640">
        <v>6099.9040880140501</v>
      </c>
    </row>
    <row r="32" spans="2:16" s="74" customFormat="1" ht="25.35" customHeight="1">
      <c r="B32" s="69" t="s">
        <v>209</v>
      </c>
      <c r="D32" s="220">
        <v>19024.903384687899</v>
      </c>
      <c r="E32" s="220">
        <v>4717.4415207469401</v>
      </c>
      <c r="F32" s="220">
        <v>6466.7660054918297</v>
      </c>
      <c r="G32" s="220">
        <v>2938.7669788293301</v>
      </c>
      <c r="H32" s="220">
        <v>3219.0862657213102</v>
      </c>
      <c r="I32" s="220">
        <v>1247.2598255017899</v>
      </c>
      <c r="J32" s="220">
        <v>717.12762747770603</v>
      </c>
      <c r="K32" s="220">
        <v>3464.9294819955899</v>
      </c>
      <c r="L32" s="220">
        <v>2426.1808082468501</v>
      </c>
      <c r="M32" s="220">
        <v>1687.0760593775599</v>
      </c>
      <c r="N32" s="220">
        <v>808.27441628598501</v>
      </c>
      <c r="O32" s="223">
        <v>46717.81237436278</v>
      </c>
      <c r="P32" s="640">
        <v>7912.6628091795401</v>
      </c>
    </row>
    <row r="33" spans="1:254" s="74" customFormat="1" ht="25.35" customHeight="1">
      <c r="B33" s="69" t="s">
        <v>210</v>
      </c>
      <c r="D33" s="220">
        <v>11595.773259251</v>
      </c>
      <c r="E33" s="220">
        <v>562.70342032464305</v>
      </c>
      <c r="F33" s="220">
        <v>6218.0000117618001</v>
      </c>
      <c r="G33" s="220">
        <v>3419.6865893991799</v>
      </c>
      <c r="H33" s="220">
        <v>3505.4517797376702</v>
      </c>
      <c r="I33" s="220">
        <v>2182.3679342824498</v>
      </c>
      <c r="J33" s="220">
        <v>1764.6139174022101</v>
      </c>
      <c r="K33" s="220">
        <v>3395.7362008052701</v>
      </c>
      <c r="L33" s="220">
        <v>2839.7814601991399</v>
      </c>
      <c r="M33" s="220">
        <v>1799.7371413338701</v>
      </c>
      <c r="N33" s="220">
        <v>875.53563285243195</v>
      </c>
      <c r="O33" s="223">
        <v>38159.387347349664</v>
      </c>
      <c r="P33" s="640">
        <v>5370.7998946735997</v>
      </c>
    </row>
    <row r="34" spans="1:254" s="74" customFormat="1" ht="25.35" customHeight="1">
      <c r="B34" s="69" t="s">
        <v>211</v>
      </c>
      <c r="D34" s="220">
        <v>12997.3683195711</v>
      </c>
      <c r="E34" s="220">
        <v>1488.0080422864901</v>
      </c>
      <c r="F34" s="220">
        <v>6929.1073817073902</v>
      </c>
      <c r="G34" s="220">
        <v>4013.0615611309199</v>
      </c>
      <c r="H34" s="220">
        <v>3227.19183486678</v>
      </c>
      <c r="I34" s="220">
        <v>3571.7238583683802</v>
      </c>
      <c r="J34" s="220">
        <v>1463.5478750595501</v>
      </c>
      <c r="K34" s="220">
        <v>3403.1943293163499</v>
      </c>
      <c r="L34" s="220">
        <v>2852.7444224250798</v>
      </c>
      <c r="M34" s="220">
        <v>1894.5908307751099</v>
      </c>
      <c r="N34" s="220">
        <v>688.15298786027302</v>
      </c>
      <c r="O34" s="223">
        <v>42528.691443367417</v>
      </c>
      <c r="P34" s="640">
        <v>4572.6719188279803</v>
      </c>
    </row>
    <row r="35" spans="1:254" s="74" customFormat="1" ht="25.35" customHeight="1">
      <c r="B35" s="69" t="s">
        <v>212</v>
      </c>
      <c r="D35" s="220">
        <v>18582.955036489999</v>
      </c>
      <c r="E35" s="220">
        <v>1947.7711664196399</v>
      </c>
      <c r="F35" s="220">
        <v>6953.34414951081</v>
      </c>
      <c r="G35" s="220">
        <v>3435.3570513882401</v>
      </c>
      <c r="H35" s="220">
        <v>4411.0126785400998</v>
      </c>
      <c r="I35" s="220">
        <v>3085.6301571785798</v>
      </c>
      <c r="J35" s="220">
        <v>1224.1559625446901</v>
      </c>
      <c r="K35" s="220">
        <v>3973.3699878827902</v>
      </c>
      <c r="L35" s="220">
        <v>3136.11887211257</v>
      </c>
      <c r="M35" s="220">
        <v>2322.4048887253498</v>
      </c>
      <c r="N35" s="220">
        <v>632.87394606206999</v>
      </c>
      <c r="O35" s="223">
        <v>49704.993896854845</v>
      </c>
      <c r="P35" s="640">
        <v>4783.8739025778104</v>
      </c>
    </row>
    <row r="36" spans="1:254" s="74" customFormat="1" ht="25.35" customHeight="1">
      <c r="B36" s="69" t="s">
        <v>213</v>
      </c>
      <c r="D36" s="220">
        <v>20462.398136115862</v>
      </c>
      <c r="E36" s="220">
        <v>5122.0965672780694</v>
      </c>
      <c r="F36" s="220">
        <v>7519.6238670126595</v>
      </c>
      <c r="G36" s="220">
        <v>3958.3540244205169</v>
      </c>
      <c r="H36" s="220">
        <v>3534.1717688508152</v>
      </c>
      <c r="I36" s="220">
        <v>1709.4932365652041</v>
      </c>
      <c r="J36" s="220">
        <v>638.71868824194564</v>
      </c>
      <c r="K36" s="220">
        <v>4451.189175414549</v>
      </c>
      <c r="L36" s="220">
        <v>2937.9666140798354</v>
      </c>
      <c r="M36" s="220">
        <v>2088.4424693669976</v>
      </c>
      <c r="N36" s="220">
        <v>1049.7187800686334</v>
      </c>
      <c r="O36" s="223">
        <v>53472.17332741509</v>
      </c>
      <c r="P36" s="640">
        <v>5796.6328942772652</v>
      </c>
    </row>
    <row r="37" spans="1:254" s="74" customFormat="1" ht="25.35" customHeight="1">
      <c r="B37" s="69" t="s">
        <v>214</v>
      </c>
      <c r="D37" s="220">
        <v>13693.384547299769</v>
      </c>
      <c r="E37" s="220">
        <v>756.91611013787792</v>
      </c>
      <c r="F37" s="220">
        <v>7757.0933251045535</v>
      </c>
      <c r="G37" s="220">
        <v>4262.6439123249966</v>
      </c>
      <c r="H37" s="220">
        <v>3858.0207347128203</v>
      </c>
      <c r="I37" s="220">
        <v>2890.5146973982296</v>
      </c>
      <c r="J37" s="220">
        <v>2074.206502688176</v>
      </c>
      <c r="K37" s="220">
        <v>4399.8383665211932</v>
      </c>
      <c r="L37" s="220">
        <v>2653.2647736200911</v>
      </c>
      <c r="M37" s="220">
        <v>2073.0172659712598</v>
      </c>
      <c r="N37" s="220">
        <v>1032.0540600329921</v>
      </c>
      <c r="O37" s="223">
        <v>45450.954295811956</v>
      </c>
      <c r="P37" s="640">
        <v>4927.0953535812132</v>
      </c>
    </row>
    <row r="38" spans="1:254" s="74" customFormat="1" ht="25.35" customHeight="1">
      <c r="B38" s="69" t="s">
        <v>215</v>
      </c>
      <c r="D38" s="220">
        <v>15696.878439550041</v>
      </c>
      <c r="E38" s="220">
        <v>1757.0626545971902</v>
      </c>
      <c r="F38" s="220">
        <v>8611.136469174422</v>
      </c>
      <c r="G38" s="220">
        <v>4765.0981918301613</v>
      </c>
      <c r="H38" s="220">
        <v>3533.1540089379737</v>
      </c>
      <c r="I38" s="220">
        <v>3799.0566530491433</v>
      </c>
      <c r="J38" s="220">
        <v>2397.4841713083229</v>
      </c>
      <c r="K38" s="220">
        <v>5173.9948147297146</v>
      </c>
      <c r="L38" s="220">
        <v>2733.245862331682</v>
      </c>
      <c r="M38" s="220">
        <v>2389.7280391383583</v>
      </c>
      <c r="N38" s="220">
        <v>829.26813345628375</v>
      </c>
      <c r="O38" s="223">
        <v>51686.107438103296</v>
      </c>
      <c r="P38" s="640">
        <v>5603.0150246249905</v>
      </c>
    </row>
    <row r="39" spans="1:254" s="74" customFormat="1" ht="25.35" customHeight="1">
      <c r="B39" s="69" t="s">
        <v>216</v>
      </c>
      <c r="D39" s="220">
        <v>23781.704599113207</v>
      </c>
      <c r="E39" s="220">
        <v>2376.8935032020618</v>
      </c>
      <c r="F39" s="220">
        <v>8797.1078450264649</v>
      </c>
      <c r="G39" s="220">
        <v>4759.3623174238783</v>
      </c>
      <c r="H39" s="220">
        <v>4844.8367185247107</v>
      </c>
      <c r="I39" s="220">
        <v>2898.3550013583695</v>
      </c>
      <c r="J39" s="220">
        <v>875.76948377378267</v>
      </c>
      <c r="K39" s="220">
        <v>4673.3766604703151</v>
      </c>
      <c r="L39" s="220">
        <v>2662.308362002796</v>
      </c>
      <c r="M39" s="220">
        <v>2308.9233584352501</v>
      </c>
      <c r="N39" s="220">
        <v>661.55610700272439</v>
      </c>
      <c r="O39" s="223">
        <v>58640.193956333547</v>
      </c>
      <c r="P39" s="640">
        <v>6356.8704255341672</v>
      </c>
    </row>
    <row r="40" spans="1:254" s="74" customFormat="1" ht="25.35" customHeight="1">
      <c r="B40" s="69" t="s">
        <v>217</v>
      </c>
      <c r="D40" s="220">
        <v>24310.13</v>
      </c>
      <c r="E40" s="220">
        <v>5579.09</v>
      </c>
      <c r="F40" s="220">
        <v>8517.2199999999993</v>
      </c>
      <c r="G40" s="220">
        <v>5278.39</v>
      </c>
      <c r="H40" s="220">
        <v>4974.91</v>
      </c>
      <c r="I40" s="220">
        <v>3123.53</v>
      </c>
      <c r="J40" s="220">
        <v>683.87</v>
      </c>
      <c r="K40" s="220">
        <v>4646.72</v>
      </c>
      <c r="L40" s="220">
        <v>3410.55</v>
      </c>
      <c r="M40" s="220">
        <v>2486.56</v>
      </c>
      <c r="N40" s="220">
        <v>1190.3900000000001</v>
      </c>
      <c r="O40" s="223">
        <v>64201.360000000008</v>
      </c>
      <c r="P40" s="640">
        <v>6959.7267527283238</v>
      </c>
    </row>
    <row r="41" spans="1:254" s="74" customFormat="1" ht="25.35" customHeight="1">
      <c r="B41" s="69" t="s">
        <v>218</v>
      </c>
      <c r="D41" s="220">
        <v>17911.310000000001</v>
      </c>
      <c r="E41" s="220">
        <v>960.91</v>
      </c>
      <c r="F41" s="220">
        <v>8714.84</v>
      </c>
      <c r="G41" s="220">
        <v>5078.59</v>
      </c>
      <c r="H41" s="220">
        <v>5341.52</v>
      </c>
      <c r="I41" s="220">
        <v>2639.93</v>
      </c>
      <c r="J41" s="220">
        <v>2552.58</v>
      </c>
      <c r="K41" s="220">
        <v>5128.3</v>
      </c>
      <c r="L41" s="220">
        <v>3267.81</v>
      </c>
      <c r="M41" s="220">
        <v>2777.9</v>
      </c>
      <c r="N41" s="220">
        <v>1436.52</v>
      </c>
      <c r="O41" s="223">
        <v>55810.21</v>
      </c>
      <c r="P41" s="640">
        <v>6050.0869703131793</v>
      </c>
    </row>
    <row r="42" spans="1:254" s="74" customFormat="1" ht="25.35" customHeight="1">
      <c r="B42" s="69" t="s">
        <v>219</v>
      </c>
      <c r="D42" s="220">
        <v>20509</v>
      </c>
      <c r="E42" s="220">
        <v>2041.7</v>
      </c>
      <c r="F42" s="220">
        <v>9632.59</v>
      </c>
      <c r="G42" s="220">
        <v>5688.64</v>
      </c>
      <c r="H42" s="220">
        <v>4985.84</v>
      </c>
      <c r="I42" s="220">
        <v>3590.07</v>
      </c>
      <c r="J42" s="220">
        <v>2853.84</v>
      </c>
      <c r="K42" s="220">
        <v>5698.19</v>
      </c>
      <c r="L42" s="220">
        <v>3234.16</v>
      </c>
      <c r="M42" s="220">
        <v>3063.63</v>
      </c>
      <c r="N42" s="220">
        <v>1115.93</v>
      </c>
      <c r="O42" s="223">
        <v>62413.590000000011</v>
      </c>
      <c r="P42" s="640">
        <v>6765.9241495322995</v>
      </c>
    </row>
    <row r="43" spans="1:254" s="74" customFormat="1" ht="25.35" customHeight="1">
      <c r="B43" s="69" t="s">
        <v>220</v>
      </c>
      <c r="D43" s="220">
        <v>37089.64</v>
      </c>
      <c r="E43" s="220">
        <v>3241.06</v>
      </c>
      <c r="F43" s="220">
        <v>10093.26</v>
      </c>
      <c r="G43" s="220">
        <v>5924.58</v>
      </c>
      <c r="H43" s="220">
        <v>6458.21</v>
      </c>
      <c r="I43" s="220">
        <v>2531.2799999999997</v>
      </c>
      <c r="J43" s="220">
        <v>1081.26</v>
      </c>
      <c r="K43" s="220">
        <v>6389.78</v>
      </c>
      <c r="L43" s="220">
        <v>3357.14</v>
      </c>
      <c r="M43" s="220">
        <v>3337.45</v>
      </c>
      <c r="N43" s="220">
        <v>859.85</v>
      </c>
      <c r="O43" s="223">
        <v>80363.509999999995</v>
      </c>
      <c r="P43" s="640">
        <v>8711.7791662069158</v>
      </c>
    </row>
    <row r="44" spans="1:254" s="74" customFormat="1" ht="25.35" customHeight="1">
      <c r="B44" s="69" t="s">
        <v>221</v>
      </c>
      <c r="D44" s="220">
        <v>38495.47</v>
      </c>
      <c r="E44" s="220">
        <v>7110.49</v>
      </c>
      <c r="F44" s="220">
        <v>11767.27</v>
      </c>
      <c r="G44" s="220">
        <v>7415.95</v>
      </c>
      <c r="H44" s="220">
        <v>5969.89</v>
      </c>
      <c r="I44" s="220">
        <v>4100.8500000000004</v>
      </c>
      <c r="J44" s="220">
        <v>1738.75</v>
      </c>
      <c r="K44" s="220">
        <v>6705.4</v>
      </c>
      <c r="L44" s="220">
        <v>4399.6099999999997</v>
      </c>
      <c r="M44" s="220">
        <v>3332.53</v>
      </c>
      <c r="N44" s="220">
        <v>1896.97</v>
      </c>
      <c r="O44" s="223">
        <v>92933.18</v>
      </c>
      <c r="P44" s="640">
        <v>10074.38999831338</v>
      </c>
    </row>
    <row r="45" spans="1:254" s="74" customFormat="1" ht="25.35" customHeight="1">
      <c r="B45" s="69" t="s">
        <v>222</v>
      </c>
      <c r="D45" s="220">
        <v>28541.18</v>
      </c>
      <c r="E45" s="220">
        <v>3132.63</v>
      </c>
      <c r="F45" s="220">
        <v>11065.55</v>
      </c>
      <c r="G45" s="220">
        <v>7017.92</v>
      </c>
      <c r="H45" s="220">
        <v>6181.94</v>
      </c>
      <c r="I45" s="220">
        <v>4197.3099999999995</v>
      </c>
      <c r="J45" s="220">
        <v>3475.63</v>
      </c>
      <c r="K45" s="220">
        <v>6946.72</v>
      </c>
      <c r="L45" s="220">
        <v>4149.2</v>
      </c>
      <c r="M45" s="220">
        <v>3883.27</v>
      </c>
      <c r="N45" s="220">
        <v>1891.16</v>
      </c>
      <c r="O45" s="223">
        <v>80482.509999999995</v>
      </c>
      <c r="P45" s="640">
        <v>8724.679321025671</v>
      </c>
    </row>
    <row r="46" spans="1:254" s="74" customFormat="1" ht="25.35" customHeight="1">
      <c r="B46" s="69" t="s">
        <v>223</v>
      </c>
      <c r="D46" s="220">
        <v>29376.27</v>
      </c>
      <c r="E46" s="220">
        <v>2937.32</v>
      </c>
      <c r="F46" s="220">
        <v>12790.22</v>
      </c>
      <c r="G46" s="220">
        <v>7184.14</v>
      </c>
      <c r="H46" s="220">
        <v>5952.34</v>
      </c>
      <c r="I46" s="220">
        <v>4676.6099999999997</v>
      </c>
      <c r="J46" s="220">
        <v>4084.49</v>
      </c>
      <c r="K46" s="220">
        <v>7154.64</v>
      </c>
      <c r="L46" s="220">
        <v>4200.2199999999993</v>
      </c>
      <c r="M46" s="220">
        <v>3962.48</v>
      </c>
      <c r="N46" s="220">
        <v>1532.24</v>
      </c>
      <c r="O46" s="223">
        <v>83850.97</v>
      </c>
      <c r="P46" s="640">
        <v>9089.8360899398394</v>
      </c>
    </row>
    <row r="47" spans="1:254" s="74" customFormat="1" ht="25.35" customHeight="1">
      <c r="B47" s="69" t="s">
        <v>224</v>
      </c>
      <c r="D47" s="220">
        <v>46623.62</v>
      </c>
      <c r="E47" s="220">
        <v>3192.83</v>
      </c>
      <c r="F47" s="220">
        <v>11661.9</v>
      </c>
      <c r="G47" s="220">
        <v>8883.3100000000013</v>
      </c>
      <c r="H47" s="220">
        <v>6810.74</v>
      </c>
      <c r="I47" s="220">
        <v>4004.14</v>
      </c>
      <c r="J47" s="220">
        <v>1203.22</v>
      </c>
      <c r="K47" s="220">
        <v>7858.99</v>
      </c>
      <c r="L47" s="220">
        <v>3994.42</v>
      </c>
      <c r="M47" s="220">
        <v>4262.0200000000004</v>
      </c>
      <c r="N47" s="220">
        <v>1579.6100000000001</v>
      </c>
      <c r="O47" s="223">
        <v>100074.80000000002</v>
      </c>
      <c r="P47" s="640">
        <v>10848.574902991719</v>
      </c>
    </row>
    <row r="48" spans="1:254" ht="18">
      <c r="A48" s="552"/>
      <c r="B48" s="83" t="s">
        <v>225</v>
      </c>
      <c r="C48" s="558"/>
      <c r="D48" s="533" t="s">
        <v>226</v>
      </c>
      <c r="E48" s="533"/>
      <c r="F48" s="533"/>
      <c r="G48" s="533"/>
      <c r="H48" s="533"/>
      <c r="I48" s="533"/>
      <c r="J48" s="533"/>
      <c r="K48" s="533"/>
      <c r="L48" s="533"/>
      <c r="M48" s="533"/>
      <c r="N48" s="533"/>
      <c r="O48" s="534"/>
      <c r="P48" s="641"/>
      <c r="Q48" s="552"/>
      <c r="R48" s="552"/>
      <c r="S48" s="552"/>
      <c r="T48" s="552"/>
      <c r="U48" s="552"/>
      <c r="V48" s="552"/>
      <c r="W48" s="552"/>
      <c r="X48" s="552"/>
      <c r="Y48" s="552"/>
      <c r="Z48" s="552"/>
      <c r="AA48" s="552"/>
      <c r="AB48" s="552"/>
      <c r="AC48" s="552"/>
      <c r="AD48" s="552"/>
      <c r="AE48" s="552"/>
      <c r="AF48" s="552"/>
      <c r="AG48" s="552"/>
      <c r="AH48" s="552"/>
      <c r="AI48" s="552"/>
      <c r="AJ48" s="552"/>
      <c r="AK48" s="552"/>
      <c r="AL48" s="552"/>
      <c r="AM48" s="552"/>
      <c r="AN48" s="552"/>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2"/>
      <c r="CO48" s="552"/>
      <c r="CP48" s="552"/>
      <c r="CQ48" s="552"/>
      <c r="CR48" s="552"/>
      <c r="CS48" s="552"/>
      <c r="CT48" s="552"/>
      <c r="CU48" s="552"/>
      <c r="CV48" s="552"/>
      <c r="CW48" s="552"/>
      <c r="CX48" s="552"/>
      <c r="CY48" s="552"/>
      <c r="CZ48" s="552"/>
      <c r="DA48" s="552"/>
      <c r="DB48" s="552"/>
      <c r="DC48" s="552"/>
      <c r="DD48" s="552"/>
      <c r="DE48" s="552"/>
      <c r="DF48" s="552"/>
      <c r="DG48" s="552"/>
      <c r="DH48" s="552"/>
      <c r="DI48" s="552"/>
      <c r="DJ48" s="552"/>
      <c r="DK48" s="552"/>
      <c r="DL48" s="552"/>
      <c r="DM48" s="552"/>
      <c r="DN48" s="552"/>
      <c r="DO48" s="552"/>
      <c r="DP48" s="552"/>
      <c r="DQ48" s="552"/>
      <c r="DR48" s="552"/>
      <c r="DS48" s="552"/>
      <c r="DT48" s="552"/>
      <c r="DU48" s="552"/>
      <c r="DV48" s="552"/>
      <c r="DW48" s="552"/>
      <c r="DX48" s="552"/>
      <c r="DY48" s="552"/>
      <c r="DZ48" s="552"/>
      <c r="EA48" s="552"/>
      <c r="EB48" s="552"/>
      <c r="EC48" s="552"/>
      <c r="ED48" s="552"/>
      <c r="EE48" s="552"/>
      <c r="EF48" s="552"/>
      <c r="EG48" s="552"/>
      <c r="EH48" s="552"/>
      <c r="EI48" s="552"/>
      <c r="EJ48" s="552"/>
      <c r="EK48" s="552"/>
      <c r="EL48" s="552"/>
      <c r="EM48" s="552"/>
      <c r="EN48" s="552"/>
      <c r="EO48" s="552"/>
      <c r="EP48" s="552"/>
      <c r="EQ48" s="552"/>
      <c r="ER48" s="552"/>
      <c r="ES48" s="552"/>
      <c r="ET48" s="552"/>
      <c r="EU48" s="552"/>
      <c r="EV48" s="552"/>
      <c r="EW48" s="552"/>
      <c r="EX48" s="552"/>
      <c r="EY48" s="552"/>
      <c r="EZ48" s="552"/>
      <c r="FA48" s="552"/>
      <c r="FB48" s="552"/>
      <c r="FC48" s="552"/>
      <c r="FD48" s="552"/>
      <c r="FE48" s="552"/>
      <c r="FF48" s="552"/>
      <c r="FG48" s="552"/>
      <c r="FH48" s="552"/>
      <c r="FI48" s="552"/>
      <c r="FJ48" s="552"/>
      <c r="FK48" s="552"/>
      <c r="FL48" s="552"/>
      <c r="FM48" s="552"/>
      <c r="FN48" s="552"/>
      <c r="FO48" s="552"/>
      <c r="FP48" s="552"/>
      <c r="FQ48" s="552"/>
      <c r="FR48" s="552"/>
      <c r="FS48" s="552"/>
      <c r="FT48" s="552"/>
      <c r="FU48" s="552"/>
      <c r="FV48" s="552"/>
      <c r="FW48" s="552"/>
      <c r="FX48" s="552"/>
      <c r="FY48" s="552"/>
      <c r="FZ48" s="552"/>
      <c r="GA48" s="552"/>
      <c r="GB48" s="552"/>
      <c r="GC48" s="552"/>
      <c r="GD48" s="552"/>
      <c r="GE48" s="552"/>
      <c r="GF48" s="552"/>
      <c r="GG48" s="552"/>
      <c r="GH48" s="552"/>
      <c r="GI48" s="552"/>
      <c r="GJ48" s="552"/>
      <c r="GK48" s="552"/>
      <c r="GL48" s="552"/>
      <c r="GM48" s="552"/>
      <c r="GN48" s="552"/>
      <c r="GO48" s="552"/>
      <c r="GP48" s="552"/>
      <c r="GQ48" s="552"/>
      <c r="GR48" s="552"/>
      <c r="GS48" s="552"/>
      <c r="GT48" s="552"/>
      <c r="GU48" s="552"/>
      <c r="GV48" s="552"/>
      <c r="GW48" s="552"/>
      <c r="GX48" s="552"/>
      <c r="GY48" s="552"/>
      <c r="GZ48" s="552"/>
      <c r="HA48" s="552"/>
      <c r="HB48" s="552"/>
      <c r="HC48" s="552"/>
      <c r="HD48" s="552"/>
      <c r="HE48" s="552"/>
      <c r="HF48" s="552"/>
      <c r="HG48" s="552"/>
      <c r="HH48" s="552"/>
      <c r="HI48" s="552"/>
      <c r="HJ48" s="552"/>
      <c r="HK48" s="552"/>
      <c r="HL48" s="552"/>
      <c r="HM48" s="552"/>
      <c r="HN48" s="552"/>
      <c r="HO48" s="552"/>
      <c r="HP48" s="552"/>
      <c r="HQ48" s="552"/>
      <c r="HR48" s="552"/>
      <c r="HS48" s="552"/>
      <c r="HT48" s="552"/>
      <c r="HU48" s="552"/>
      <c r="HV48" s="552"/>
      <c r="HW48" s="552"/>
      <c r="HX48" s="552"/>
      <c r="HY48" s="552"/>
      <c r="HZ48" s="552"/>
      <c r="IA48" s="552"/>
      <c r="IB48" s="552"/>
      <c r="IC48" s="552"/>
      <c r="ID48" s="552"/>
      <c r="IE48" s="552"/>
      <c r="IF48" s="552"/>
      <c r="IG48" s="552"/>
      <c r="IH48" s="552"/>
      <c r="II48" s="552"/>
      <c r="IJ48" s="552"/>
      <c r="IK48" s="552"/>
      <c r="IL48" s="552"/>
      <c r="IM48" s="552"/>
      <c r="IN48" s="552"/>
      <c r="IO48" s="552"/>
      <c r="IP48" s="552"/>
      <c r="IQ48" s="552"/>
      <c r="IR48" s="552"/>
      <c r="IS48" s="552"/>
      <c r="IT48" s="552"/>
    </row>
    <row r="49" spans="1:254">
      <c r="A49" s="552"/>
      <c r="B49" s="552"/>
      <c r="C49" s="552"/>
      <c r="D49" s="552"/>
      <c r="E49" s="552"/>
      <c r="F49" s="552"/>
      <c r="G49" s="552"/>
      <c r="H49" s="552"/>
      <c r="I49" s="552"/>
      <c r="J49" s="552"/>
      <c r="K49" s="552"/>
      <c r="L49" s="552"/>
      <c r="M49" s="552"/>
      <c r="N49" s="552"/>
      <c r="O49" s="552"/>
      <c r="P49" s="64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c r="BQ49" s="552"/>
      <c r="BR49" s="552"/>
      <c r="BS49" s="552"/>
      <c r="BT49" s="552"/>
      <c r="BU49" s="552"/>
      <c r="BV49" s="552"/>
      <c r="BW49" s="552"/>
      <c r="BX49" s="552"/>
      <c r="BY49" s="552"/>
      <c r="BZ49" s="552"/>
      <c r="CA49" s="552"/>
      <c r="CB49" s="552"/>
      <c r="CC49" s="552"/>
      <c r="CD49" s="552"/>
      <c r="CE49" s="552"/>
      <c r="CF49" s="552"/>
      <c r="CG49" s="552"/>
      <c r="CH49" s="552"/>
      <c r="CI49" s="552"/>
      <c r="CJ49" s="552"/>
      <c r="CK49" s="552"/>
      <c r="CL49" s="552"/>
      <c r="CM49" s="552"/>
      <c r="CN49" s="552"/>
      <c r="CO49" s="552"/>
      <c r="CP49" s="552"/>
      <c r="CQ49" s="552"/>
      <c r="CR49" s="552"/>
      <c r="CS49" s="552"/>
      <c r="CT49" s="552"/>
      <c r="CU49" s="552"/>
      <c r="CV49" s="552"/>
      <c r="CW49" s="552"/>
      <c r="CX49" s="552"/>
      <c r="CY49" s="552"/>
      <c r="CZ49" s="552"/>
      <c r="DA49" s="552"/>
      <c r="DB49" s="552"/>
      <c r="DC49" s="552"/>
      <c r="DD49" s="552"/>
      <c r="DE49" s="552"/>
      <c r="DF49" s="552"/>
      <c r="DG49" s="552"/>
      <c r="DH49" s="552"/>
      <c r="DI49" s="552"/>
      <c r="DJ49" s="552"/>
      <c r="DK49" s="552"/>
      <c r="DL49" s="552"/>
      <c r="DM49" s="552"/>
      <c r="DN49" s="552"/>
      <c r="DO49" s="552"/>
      <c r="DP49" s="552"/>
      <c r="DQ49" s="552"/>
      <c r="DR49" s="552"/>
      <c r="DS49" s="552"/>
      <c r="DT49" s="552"/>
      <c r="DU49" s="552"/>
      <c r="DV49" s="552"/>
      <c r="DW49" s="552"/>
      <c r="DX49" s="552"/>
      <c r="DY49" s="552"/>
      <c r="DZ49" s="552"/>
      <c r="EA49" s="552"/>
      <c r="EB49" s="552"/>
      <c r="EC49" s="552"/>
      <c r="ED49" s="552"/>
      <c r="EE49" s="552"/>
      <c r="EF49" s="552"/>
      <c r="EG49" s="552"/>
      <c r="EH49" s="552"/>
      <c r="EI49" s="552"/>
      <c r="EJ49" s="552"/>
      <c r="EK49" s="552"/>
      <c r="EL49" s="552"/>
      <c r="EM49" s="552"/>
      <c r="EN49" s="552"/>
      <c r="EO49" s="552"/>
      <c r="EP49" s="552"/>
      <c r="EQ49" s="552"/>
      <c r="ER49" s="552"/>
      <c r="ES49" s="552"/>
      <c r="ET49" s="552"/>
      <c r="EU49" s="552"/>
      <c r="EV49" s="552"/>
      <c r="EW49" s="552"/>
      <c r="EX49" s="552"/>
      <c r="EY49" s="552"/>
      <c r="EZ49" s="552"/>
      <c r="FA49" s="552"/>
      <c r="FB49" s="552"/>
      <c r="FC49" s="552"/>
      <c r="FD49" s="552"/>
      <c r="FE49" s="552"/>
      <c r="FF49" s="552"/>
      <c r="FG49" s="552"/>
      <c r="FH49" s="552"/>
      <c r="FI49" s="552"/>
      <c r="FJ49" s="552"/>
      <c r="FK49" s="552"/>
      <c r="FL49" s="552"/>
      <c r="FM49" s="552"/>
      <c r="FN49" s="552"/>
      <c r="FO49" s="552"/>
      <c r="FP49" s="552"/>
      <c r="FQ49" s="552"/>
      <c r="FR49" s="552"/>
      <c r="FS49" s="552"/>
      <c r="FT49" s="552"/>
      <c r="FU49" s="552"/>
      <c r="FV49" s="552"/>
      <c r="FW49" s="552"/>
      <c r="FX49" s="552"/>
      <c r="FY49" s="552"/>
      <c r="FZ49" s="552"/>
      <c r="GA49" s="552"/>
      <c r="GB49" s="552"/>
      <c r="GC49" s="552"/>
      <c r="GD49" s="552"/>
      <c r="GE49" s="552"/>
      <c r="GF49" s="552"/>
      <c r="GG49" s="552"/>
      <c r="GH49" s="552"/>
      <c r="GI49" s="552"/>
      <c r="GJ49" s="552"/>
      <c r="GK49" s="552"/>
      <c r="GL49" s="552"/>
      <c r="GM49" s="552"/>
      <c r="GN49" s="552"/>
      <c r="GO49" s="552"/>
      <c r="GP49" s="552"/>
      <c r="GQ49" s="552"/>
      <c r="GR49" s="552"/>
      <c r="GS49" s="552"/>
      <c r="GT49" s="552"/>
      <c r="GU49" s="552"/>
      <c r="GV49" s="552"/>
      <c r="GW49" s="552"/>
      <c r="GX49" s="552"/>
      <c r="GY49" s="552"/>
      <c r="GZ49" s="552"/>
      <c r="HA49" s="552"/>
      <c r="HB49" s="552"/>
      <c r="HC49" s="552"/>
      <c r="HD49" s="552"/>
      <c r="HE49" s="552"/>
      <c r="HF49" s="552"/>
      <c r="HG49" s="552"/>
      <c r="HH49" s="552"/>
      <c r="HI49" s="552"/>
      <c r="HJ49" s="552"/>
      <c r="HK49" s="552"/>
      <c r="HL49" s="552"/>
      <c r="HM49" s="552"/>
      <c r="HN49" s="552"/>
      <c r="HO49" s="552"/>
      <c r="HP49" s="552"/>
      <c r="HQ49" s="552"/>
      <c r="HR49" s="552"/>
      <c r="HS49" s="552"/>
      <c r="HT49" s="552"/>
      <c r="HU49" s="552"/>
      <c r="HV49" s="552"/>
      <c r="HW49" s="552"/>
      <c r="HX49" s="552"/>
      <c r="HY49" s="552"/>
      <c r="HZ49" s="552"/>
      <c r="IA49" s="552"/>
      <c r="IB49" s="552"/>
      <c r="IC49" s="552"/>
      <c r="ID49" s="552"/>
      <c r="IE49" s="552"/>
      <c r="IF49" s="552"/>
      <c r="IG49" s="552"/>
      <c r="IH49" s="552"/>
      <c r="II49" s="552"/>
      <c r="IJ49" s="552"/>
      <c r="IK49" s="552"/>
      <c r="IL49" s="552"/>
      <c r="IM49" s="552"/>
      <c r="IN49" s="552"/>
      <c r="IO49" s="552"/>
      <c r="IP49" s="552"/>
      <c r="IQ49" s="552"/>
      <c r="IR49" s="552"/>
      <c r="IS49" s="552"/>
      <c r="IT49" s="552"/>
    </row>
    <row r="50" spans="1:254">
      <c r="A50" s="552"/>
      <c r="B50" s="552"/>
      <c r="C50" s="552"/>
      <c r="D50" s="552"/>
      <c r="E50" s="552"/>
      <c r="F50" s="552"/>
      <c r="G50" s="552"/>
      <c r="H50" s="552"/>
      <c r="I50" s="552"/>
      <c r="J50" s="552"/>
      <c r="K50" s="552"/>
      <c r="L50" s="552"/>
      <c r="M50" s="552"/>
      <c r="N50" s="552"/>
      <c r="O50" s="552"/>
      <c r="P50" s="642"/>
      <c r="Q50" s="552"/>
      <c r="R50" s="552"/>
      <c r="S50" s="552"/>
      <c r="T50" s="552"/>
      <c r="U50" s="552"/>
      <c r="V50" s="552"/>
      <c r="W50" s="552"/>
      <c r="X50" s="552"/>
      <c r="Y50" s="552"/>
      <c r="Z50" s="552"/>
      <c r="AA50" s="552"/>
      <c r="AB50" s="552"/>
      <c r="AC50" s="552"/>
      <c r="AD50" s="552"/>
      <c r="AE50" s="552"/>
      <c r="AF50" s="552"/>
      <c r="AG50" s="552"/>
      <c r="AH50" s="552"/>
      <c r="AI50" s="552"/>
      <c r="AJ50" s="552"/>
      <c r="AK50" s="552"/>
      <c r="AL50" s="552"/>
      <c r="AM50" s="552"/>
      <c r="AN50" s="552"/>
      <c r="AO50" s="552"/>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2"/>
      <c r="CO50" s="552"/>
      <c r="CP50" s="552"/>
      <c r="CQ50" s="552"/>
      <c r="CR50" s="552"/>
      <c r="CS50" s="552"/>
      <c r="CT50" s="552"/>
      <c r="CU50" s="552"/>
      <c r="CV50" s="552"/>
      <c r="CW50" s="552"/>
      <c r="CX50" s="552"/>
      <c r="CY50" s="552"/>
      <c r="CZ50" s="552"/>
      <c r="DA50" s="552"/>
      <c r="DB50" s="552"/>
      <c r="DC50" s="552"/>
      <c r="DD50" s="552"/>
      <c r="DE50" s="552"/>
      <c r="DF50" s="552"/>
      <c r="DG50" s="552"/>
      <c r="DH50" s="552"/>
      <c r="DI50" s="552"/>
      <c r="DJ50" s="552"/>
      <c r="DK50" s="552"/>
      <c r="DL50" s="552"/>
      <c r="DM50" s="552"/>
      <c r="DN50" s="552"/>
      <c r="DO50" s="552"/>
      <c r="DP50" s="552"/>
      <c r="DQ50" s="552"/>
      <c r="DR50" s="552"/>
      <c r="DS50" s="552"/>
      <c r="DT50" s="552"/>
      <c r="DU50" s="552"/>
      <c r="DV50" s="552"/>
      <c r="DW50" s="552"/>
      <c r="DX50" s="552"/>
      <c r="DY50" s="552"/>
      <c r="DZ50" s="552"/>
      <c r="EA50" s="552"/>
      <c r="EB50" s="552"/>
      <c r="EC50" s="552"/>
      <c r="ED50" s="552"/>
      <c r="EE50" s="552"/>
      <c r="EF50" s="552"/>
      <c r="EG50" s="552"/>
      <c r="EH50" s="552"/>
      <c r="EI50" s="552"/>
      <c r="EJ50" s="552"/>
      <c r="EK50" s="552"/>
      <c r="EL50" s="552"/>
      <c r="EM50" s="552"/>
      <c r="EN50" s="552"/>
      <c r="EO50" s="552"/>
      <c r="EP50" s="552"/>
      <c r="EQ50" s="552"/>
      <c r="ER50" s="552"/>
      <c r="ES50" s="552"/>
      <c r="ET50" s="552"/>
      <c r="EU50" s="552"/>
      <c r="EV50" s="552"/>
      <c r="EW50" s="552"/>
      <c r="EX50" s="552"/>
      <c r="EY50" s="552"/>
      <c r="EZ50" s="552"/>
      <c r="FA50" s="552"/>
      <c r="FB50" s="552"/>
      <c r="FC50" s="552"/>
      <c r="FD50" s="552"/>
      <c r="FE50" s="552"/>
      <c r="FF50" s="552"/>
      <c r="FG50" s="552"/>
      <c r="FH50" s="552"/>
      <c r="FI50" s="552"/>
      <c r="FJ50" s="552"/>
      <c r="FK50" s="552"/>
      <c r="FL50" s="552"/>
      <c r="FM50" s="552"/>
      <c r="FN50" s="552"/>
      <c r="FO50" s="552"/>
      <c r="FP50" s="552"/>
      <c r="FQ50" s="552"/>
      <c r="FR50" s="552"/>
      <c r="FS50" s="552"/>
      <c r="FT50" s="552"/>
      <c r="FU50" s="552"/>
      <c r="FV50" s="552"/>
      <c r="FW50" s="552"/>
      <c r="FX50" s="552"/>
      <c r="FY50" s="552"/>
      <c r="FZ50" s="552"/>
      <c r="GA50" s="552"/>
      <c r="GB50" s="552"/>
      <c r="GC50" s="552"/>
      <c r="GD50" s="552"/>
      <c r="GE50" s="552"/>
      <c r="GF50" s="552"/>
      <c r="GG50" s="552"/>
      <c r="GH50" s="552"/>
      <c r="GI50" s="552"/>
      <c r="GJ50" s="552"/>
      <c r="GK50" s="552"/>
      <c r="GL50" s="552"/>
      <c r="GM50" s="552"/>
      <c r="GN50" s="552"/>
      <c r="GO50" s="552"/>
      <c r="GP50" s="552"/>
      <c r="GQ50" s="552"/>
      <c r="GR50" s="552"/>
      <c r="GS50" s="552"/>
      <c r="GT50" s="552"/>
      <c r="GU50" s="552"/>
      <c r="GV50" s="552"/>
      <c r="GW50" s="552"/>
      <c r="GX50" s="552"/>
      <c r="GY50" s="552"/>
      <c r="GZ50" s="552"/>
      <c r="HA50" s="552"/>
      <c r="HB50" s="552"/>
      <c r="HC50" s="552"/>
      <c r="HD50" s="552"/>
      <c r="HE50" s="552"/>
      <c r="HF50" s="552"/>
      <c r="HG50" s="552"/>
      <c r="HH50" s="552"/>
      <c r="HI50" s="552"/>
      <c r="HJ50" s="552"/>
      <c r="HK50" s="552"/>
      <c r="HL50" s="552"/>
      <c r="HM50" s="552"/>
      <c r="HN50" s="552"/>
      <c r="HO50" s="552"/>
      <c r="HP50" s="552"/>
      <c r="HQ50" s="552"/>
      <c r="HR50" s="552"/>
      <c r="HS50" s="552"/>
      <c r="HT50" s="552"/>
      <c r="HU50" s="552"/>
      <c r="HV50" s="552"/>
      <c r="HW50" s="552"/>
      <c r="HX50" s="552"/>
      <c r="HY50" s="552"/>
      <c r="HZ50" s="552"/>
      <c r="IA50" s="552"/>
      <c r="IB50" s="552"/>
      <c r="IC50" s="552"/>
      <c r="ID50" s="552"/>
      <c r="IE50" s="552"/>
      <c r="IF50" s="552"/>
      <c r="IG50" s="552"/>
      <c r="IH50" s="552"/>
      <c r="II50" s="552"/>
      <c r="IJ50" s="552"/>
      <c r="IK50" s="552"/>
      <c r="IL50" s="552"/>
      <c r="IM50" s="552"/>
      <c r="IN50" s="552"/>
      <c r="IO50" s="552"/>
      <c r="IP50" s="552"/>
      <c r="IQ50" s="552"/>
      <c r="IR50" s="552"/>
      <c r="IS50" s="552"/>
      <c r="IT50" s="552"/>
    </row>
    <row r="51" spans="1:254">
      <c r="A51" s="552"/>
      <c r="B51" s="552"/>
      <c r="C51" s="552"/>
      <c r="D51" s="552"/>
      <c r="E51" s="552"/>
      <c r="F51" s="552"/>
      <c r="G51" s="552"/>
      <c r="H51" s="552"/>
      <c r="I51" s="552"/>
      <c r="J51" s="552"/>
      <c r="K51" s="552"/>
      <c r="L51" s="552"/>
      <c r="M51" s="552"/>
      <c r="N51" s="552"/>
      <c r="O51" s="552"/>
      <c r="P51" s="64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2"/>
      <c r="AO51" s="552"/>
      <c r="AP51" s="552"/>
      <c r="AQ51" s="552"/>
      <c r="AR51" s="552"/>
      <c r="AS51" s="552"/>
      <c r="AT51" s="552"/>
      <c r="AU51" s="552"/>
      <c r="AV51" s="552"/>
      <c r="AW51" s="552"/>
      <c r="AX51" s="552"/>
      <c r="AY51" s="552"/>
      <c r="AZ51" s="552"/>
      <c r="BA51" s="552"/>
      <c r="BB51" s="552"/>
      <c r="BC51" s="552"/>
      <c r="BD51" s="552"/>
      <c r="BE51" s="552"/>
      <c r="BF51" s="552"/>
      <c r="BG51" s="552"/>
      <c r="BH51" s="552"/>
      <c r="BI51" s="552"/>
      <c r="BJ51" s="552"/>
      <c r="BK51" s="552"/>
      <c r="BL51" s="552"/>
      <c r="BM51" s="552"/>
      <c r="BN51" s="552"/>
      <c r="BO51" s="552"/>
      <c r="BP51" s="552"/>
      <c r="BQ51" s="552"/>
      <c r="BR51" s="552"/>
      <c r="BS51" s="552"/>
      <c r="BT51" s="552"/>
      <c r="BU51" s="552"/>
      <c r="BV51" s="552"/>
      <c r="BW51" s="552"/>
      <c r="BX51" s="552"/>
      <c r="BY51" s="552"/>
      <c r="BZ51" s="552"/>
      <c r="CA51" s="552"/>
      <c r="CB51" s="552"/>
      <c r="CC51" s="552"/>
      <c r="CD51" s="552"/>
      <c r="CE51" s="552"/>
      <c r="CF51" s="552"/>
      <c r="CG51" s="552"/>
      <c r="CH51" s="552"/>
      <c r="CI51" s="552"/>
      <c r="CJ51" s="552"/>
      <c r="CK51" s="552"/>
      <c r="CL51" s="552"/>
      <c r="CM51" s="552"/>
      <c r="CN51" s="552"/>
      <c r="CO51" s="552"/>
      <c r="CP51" s="552"/>
      <c r="CQ51" s="552"/>
      <c r="CR51" s="552"/>
      <c r="CS51" s="552"/>
      <c r="CT51" s="552"/>
      <c r="CU51" s="552"/>
      <c r="CV51" s="552"/>
      <c r="CW51" s="552"/>
      <c r="CX51" s="552"/>
      <c r="CY51" s="552"/>
      <c r="CZ51" s="552"/>
      <c r="DA51" s="552"/>
      <c r="DB51" s="552"/>
      <c r="DC51" s="552"/>
      <c r="DD51" s="552"/>
      <c r="DE51" s="552"/>
      <c r="DF51" s="552"/>
      <c r="DG51" s="552"/>
      <c r="DH51" s="552"/>
      <c r="DI51" s="552"/>
      <c r="DJ51" s="552"/>
      <c r="DK51" s="552"/>
      <c r="DL51" s="552"/>
      <c r="DM51" s="552"/>
      <c r="DN51" s="552"/>
      <c r="DO51" s="552"/>
      <c r="DP51" s="552"/>
      <c r="DQ51" s="552"/>
      <c r="DR51" s="552"/>
      <c r="DS51" s="552"/>
      <c r="DT51" s="552"/>
      <c r="DU51" s="552"/>
      <c r="DV51" s="552"/>
      <c r="DW51" s="552"/>
      <c r="DX51" s="552"/>
      <c r="DY51" s="552"/>
      <c r="DZ51" s="552"/>
      <c r="EA51" s="552"/>
      <c r="EB51" s="552"/>
      <c r="EC51" s="552"/>
      <c r="ED51" s="552"/>
      <c r="EE51" s="552"/>
      <c r="EF51" s="552"/>
      <c r="EG51" s="552"/>
      <c r="EH51" s="552"/>
      <c r="EI51" s="552"/>
      <c r="EJ51" s="552"/>
      <c r="EK51" s="552"/>
      <c r="EL51" s="552"/>
      <c r="EM51" s="552"/>
      <c r="EN51" s="552"/>
      <c r="EO51" s="552"/>
      <c r="EP51" s="552"/>
      <c r="EQ51" s="552"/>
      <c r="ER51" s="552"/>
      <c r="ES51" s="552"/>
      <c r="ET51" s="552"/>
      <c r="EU51" s="552"/>
      <c r="EV51" s="552"/>
      <c r="EW51" s="552"/>
      <c r="EX51" s="552"/>
      <c r="EY51" s="552"/>
      <c r="EZ51" s="552"/>
      <c r="FA51" s="552"/>
      <c r="FB51" s="552"/>
      <c r="FC51" s="552"/>
      <c r="FD51" s="552"/>
      <c r="FE51" s="552"/>
      <c r="FF51" s="552"/>
      <c r="FG51" s="552"/>
      <c r="FH51" s="552"/>
      <c r="FI51" s="552"/>
      <c r="FJ51" s="552"/>
      <c r="FK51" s="552"/>
      <c r="FL51" s="552"/>
      <c r="FM51" s="552"/>
      <c r="FN51" s="552"/>
      <c r="FO51" s="552"/>
      <c r="FP51" s="552"/>
      <c r="FQ51" s="552"/>
      <c r="FR51" s="552"/>
      <c r="FS51" s="552"/>
      <c r="FT51" s="552"/>
      <c r="FU51" s="552"/>
      <c r="FV51" s="552"/>
      <c r="FW51" s="552"/>
      <c r="FX51" s="552"/>
      <c r="FY51" s="552"/>
      <c r="FZ51" s="552"/>
      <c r="GA51" s="552"/>
      <c r="GB51" s="552"/>
      <c r="GC51" s="552"/>
      <c r="GD51" s="552"/>
      <c r="GE51" s="552"/>
      <c r="GF51" s="552"/>
      <c r="GG51" s="552"/>
      <c r="GH51" s="552"/>
      <c r="GI51" s="552"/>
      <c r="GJ51" s="552"/>
      <c r="GK51" s="552"/>
      <c r="GL51" s="552"/>
      <c r="GM51" s="552"/>
      <c r="GN51" s="552"/>
      <c r="GO51" s="552"/>
      <c r="GP51" s="552"/>
      <c r="GQ51" s="552"/>
      <c r="GR51" s="552"/>
      <c r="GS51" s="552"/>
      <c r="GT51" s="552"/>
      <c r="GU51" s="552"/>
      <c r="GV51" s="552"/>
      <c r="GW51" s="552"/>
      <c r="GX51" s="552"/>
      <c r="GY51" s="552"/>
      <c r="GZ51" s="552"/>
      <c r="HA51" s="552"/>
      <c r="HB51" s="552"/>
      <c r="HC51" s="552"/>
      <c r="HD51" s="552"/>
      <c r="HE51" s="552"/>
      <c r="HF51" s="552"/>
      <c r="HG51" s="552"/>
      <c r="HH51" s="552"/>
      <c r="HI51" s="552"/>
      <c r="HJ51" s="552"/>
      <c r="HK51" s="552"/>
      <c r="HL51" s="552"/>
      <c r="HM51" s="552"/>
      <c r="HN51" s="552"/>
      <c r="HO51" s="552"/>
      <c r="HP51" s="552"/>
      <c r="HQ51" s="552"/>
      <c r="HR51" s="552"/>
      <c r="HS51" s="552"/>
      <c r="HT51" s="552"/>
      <c r="HU51" s="552"/>
      <c r="HV51" s="552"/>
      <c r="HW51" s="552"/>
      <c r="HX51" s="552"/>
      <c r="HY51" s="552"/>
      <c r="HZ51" s="552"/>
      <c r="IA51" s="552"/>
      <c r="IB51" s="552"/>
      <c r="IC51" s="552"/>
      <c r="ID51" s="552"/>
      <c r="IE51" s="552"/>
      <c r="IF51" s="552"/>
      <c r="IG51" s="552"/>
      <c r="IH51" s="552"/>
      <c r="II51" s="552"/>
      <c r="IJ51" s="552"/>
      <c r="IK51" s="552"/>
      <c r="IL51" s="552"/>
      <c r="IM51" s="552"/>
      <c r="IN51" s="552"/>
      <c r="IO51" s="552"/>
      <c r="IP51" s="552"/>
      <c r="IQ51" s="552"/>
      <c r="IR51" s="552"/>
      <c r="IS51" s="552"/>
      <c r="IT51" s="552"/>
    </row>
  </sheetData>
  <mergeCells count="3">
    <mergeCell ref="D2:O2"/>
    <mergeCell ref="B2:B3"/>
    <mergeCell ref="C2:C3"/>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T49"/>
  <sheetViews>
    <sheetView showGridLines="0" tabSelected="1" topLeftCell="A40" zoomScale="95" zoomScaleNormal="95" workbookViewId="0">
      <selection activeCell="A50" sqref="A50:XFD200"/>
    </sheetView>
  </sheetViews>
  <sheetFormatPr defaultColWidth="10.86328125" defaultRowHeight="14.25"/>
  <cols>
    <col min="1" max="1" width="2.3984375" customWidth="1"/>
    <col min="2" max="2" width="10" customWidth="1"/>
    <col min="7" max="7" width="9.3984375" customWidth="1"/>
    <col min="8" max="8" width="11.3984375" customWidth="1"/>
    <col min="11" max="11" width="7.1328125" customWidth="1"/>
    <col min="12" max="12" width="6.3984375" customWidth="1"/>
    <col min="13" max="13" width="6.86328125" customWidth="1"/>
    <col min="14" max="14" width="7.1328125" customWidth="1"/>
    <col min="15" max="15" width="8.1328125" customWidth="1"/>
    <col min="16" max="16" width="6.3984375" customWidth="1"/>
  </cols>
  <sheetData>
    <row r="1" spans="2:20" ht="27.75" customHeight="1">
      <c r="B1" s="190" t="s">
        <v>276</v>
      </c>
      <c r="C1" s="506"/>
      <c r="D1" s="506"/>
      <c r="E1" s="506"/>
      <c r="F1" s="506"/>
      <c r="G1" s="506"/>
      <c r="H1" s="506"/>
      <c r="I1" s="506"/>
      <c r="J1" s="506"/>
      <c r="K1" s="506"/>
      <c r="L1" s="506"/>
      <c r="M1" s="506"/>
      <c r="N1" s="506"/>
      <c r="O1" s="506"/>
      <c r="P1" s="218"/>
    </row>
    <row r="2" spans="2:20" ht="15" customHeight="1">
      <c r="B2" s="707" t="s">
        <v>43</v>
      </c>
      <c r="C2" s="708" t="s">
        <v>277</v>
      </c>
      <c r="D2" s="709"/>
      <c r="E2" s="709"/>
      <c r="F2" s="709"/>
      <c r="G2" s="7"/>
      <c r="H2" s="7"/>
      <c r="I2" s="203"/>
      <c r="J2" s="203"/>
      <c r="K2" s="710" t="s">
        <v>278</v>
      </c>
      <c r="L2" s="711"/>
      <c r="M2" s="711"/>
      <c r="N2" s="711"/>
      <c r="O2" s="711"/>
      <c r="P2" s="712"/>
    </row>
    <row r="3" spans="2:20" s="113" customFormat="1" ht="97.5" customHeight="1">
      <c r="B3" s="691"/>
      <c r="C3" s="191" t="s">
        <v>141</v>
      </c>
      <c r="D3" s="192" t="s">
        <v>133</v>
      </c>
      <c r="E3" s="193" t="s">
        <v>134</v>
      </c>
      <c r="F3" s="103" t="s">
        <v>175</v>
      </c>
      <c r="G3" s="104" t="s">
        <v>176</v>
      </c>
      <c r="H3" s="106" t="s">
        <v>279</v>
      </c>
      <c r="I3" s="107" t="s">
        <v>180</v>
      </c>
      <c r="J3" s="204" t="s">
        <v>280</v>
      </c>
      <c r="K3" s="205" t="s">
        <v>141</v>
      </c>
      <c r="L3" s="206" t="s">
        <v>133</v>
      </c>
      <c r="M3" s="207" t="s">
        <v>134</v>
      </c>
      <c r="N3" s="208" t="s">
        <v>281</v>
      </c>
      <c r="O3" s="209" t="s">
        <v>180</v>
      </c>
      <c r="P3" s="208" t="s">
        <v>282</v>
      </c>
    </row>
    <row r="4" spans="2:20" ht="22.35" customHeight="1">
      <c r="B4" s="75" t="s">
        <v>181</v>
      </c>
      <c r="C4" s="194">
        <v>6698.1951924257273</v>
      </c>
      <c r="D4" s="195">
        <v>11056.656817785293</v>
      </c>
      <c r="E4" s="196">
        <v>10733.016922593897</v>
      </c>
      <c r="F4" s="197">
        <v>28487.868932804915</v>
      </c>
      <c r="G4" s="198">
        <v>1319.6441156763799</v>
      </c>
      <c r="H4" s="197">
        <v>29807.513048481294</v>
      </c>
      <c r="I4" s="197">
        <v>9155.8140332681251</v>
      </c>
      <c r="J4" s="197">
        <v>28038.905551824864</v>
      </c>
      <c r="K4" s="210"/>
      <c r="L4" s="211"/>
      <c r="M4" s="212"/>
      <c r="N4" s="213"/>
      <c r="O4" s="213"/>
      <c r="P4" s="216"/>
      <c r="T4" s="219">
        <v>0</v>
      </c>
    </row>
    <row r="5" spans="2:20" ht="22.35" customHeight="1">
      <c r="B5" s="75" t="s">
        <v>182</v>
      </c>
      <c r="C5" s="194">
        <v>5521.7605367595834</v>
      </c>
      <c r="D5" s="195">
        <v>10753.226602313385</v>
      </c>
      <c r="E5" s="196">
        <v>12632.177272640927</v>
      </c>
      <c r="F5" s="197">
        <v>28907.164411713893</v>
      </c>
      <c r="G5" s="198">
        <v>1507.5897971006</v>
      </c>
      <c r="H5" s="197">
        <v>30414.754208814495</v>
      </c>
      <c r="I5" s="197">
        <v>8289.1183409702553</v>
      </c>
      <c r="J5" s="197">
        <v>28715.703410291826</v>
      </c>
      <c r="K5" s="210"/>
      <c r="L5" s="211"/>
      <c r="M5" s="212"/>
      <c r="N5" s="213"/>
      <c r="O5" s="213"/>
      <c r="P5" s="216"/>
    </row>
    <row r="6" spans="2:20" ht="22.35" customHeight="1">
      <c r="B6" s="75" t="s">
        <v>183</v>
      </c>
      <c r="C6" s="194">
        <v>5933.6847438275145</v>
      </c>
      <c r="D6" s="195">
        <v>10335.453955297</v>
      </c>
      <c r="E6" s="196">
        <v>12666.095119543663</v>
      </c>
      <c r="F6" s="197">
        <v>28935.233818668174</v>
      </c>
      <c r="G6" s="198">
        <v>1514.21219561713</v>
      </c>
      <c r="H6" s="197">
        <v>30449.446014285302</v>
      </c>
      <c r="I6" s="197">
        <v>8646.8078505608719</v>
      </c>
      <c r="J6" s="197">
        <v>28924.771964333642</v>
      </c>
      <c r="K6" s="210"/>
      <c r="L6" s="211"/>
      <c r="M6" s="212"/>
      <c r="N6" s="213"/>
      <c r="O6" s="213"/>
      <c r="P6" s="216"/>
    </row>
    <row r="7" spans="2:20" ht="22.35" customHeight="1">
      <c r="B7" s="75" t="s">
        <v>184</v>
      </c>
      <c r="C7" s="194">
        <v>7202.2462868388548</v>
      </c>
      <c r="D7" s="195">
        <v>10288.847968257622</v>
      </c>
      <c r="E7" s="196">
        <v>14492.356224556434</v>
      </c>
      <c r="F7" s="197">
        <v>31983.450479652915</v>
      </c>
      <c r="G7" s="198">
        <v>1822.41503439809</v>
      </c>
      <c r="H7" s="197">
        <v>33805.865514051002</v>
      </c>
      <c r="I7" s="197">
        <v>10196.426294662235</v>
      </c>
      <c r="J7" s="197">
        <v>32149.438950012453</v>
      </c>
      <c r="K7" s="210"/>
      <c r="L7" s="211"/>
      <c r="M7" s="212"/>
      <c r="N7" s="213"/>
      <c r="O7" s="213"/>
      <c r="P7" s="216"/>
    </row>
    <row r="8" spans="2:20" ht="22.35" customHeight="1">
      <c r="B8" s="75" t="s">
        <v>185</v>
      </c>
      <c r="C8" s="194">
        <v>6594.5584001929801</v>
      </c>
      <c r="D8" s="195">
        <v>9859.2574619217885</v>
      </c>
      <c r="E8" s="196">
        <v>11780.508482268882</v>
      </c>
      <c r="F8" s="197">
        <v>28234.324344383647</v>
      </c>
      <c r="G8" s="198">
        <v>1243.77931799466</v>
      </c>
      <c r="H8" s="197">
        <v>29478.103662378307</v>
      </c>
      <c r="I8" s="197">
        <v>9206.1217333342884</v>
      </c>
      <c r="J8" s="197">
        <v>27670.021678911577</v>
      </c>
      <c r="K8" s="210">
        <v>-1.5472345796960241</v>
      </c>
      <c r="L8" s="211">
        <v>-10.829669181170715</v>
      </c>
      <c r="M8" s="212">
        <v>9.7595258372315357</v>
      </c>
      <c r="N8" s="213">
        <v>-1.1051220058755291</v>
      </c>
      <c r="O8" s="213">
        <v>0.54946179425844832</v>
      </c>
      <c r="P8" s="216">
        <v>-1.3156143781413761</v>
      </c>
    </row>
    <row r="9" spans="2:20" ht="22.35" customHeight="1">
      <c r="B9" s="75" t="s">
        <v>186</v>
      </c>
      <c r="C9" s="194">
        <v>5534.3477821477463</v>
      </c>
      <c r="D9" s="195">
        <v>10803.006568891262</v>
      </c>
      <c r="E9" s="196">
        <v>13432.67500869343</v>
      </c>
      <c r="F9" s="197">
        <v>29770.029359732434</v>
      </c>
      <c r="G9" s="198">
        <v>1549.06476274957</v>
      </c>
      <c r="H9" s="197">
        <v>31319.094122482005</v>
      </c>
      <c r="I9" s="197">
        <v>8432.7011061220619</v>
      </c>
      <c r="J9" s="197">
        <v>29627.064639146676</v>
      </c>
      <c r="K9" s="210">
        <v>0.22795710361518218</v>
      </c>
      <c r="L9" s="211">
        <v>0.46293050838497152</v>
      </c>
      <c r="M9" s="212">
        <v>6.3369735776764173</v>
      </c>
      <c r="N9" s="213">
        <v>2.9733592698422058</v>
      </c>
      <c r="O9" s="213">
        <v>1.7321838010458492</v>
      </c>
      <c r="P9" s="216">
        <v>3.1737381314790127</v>
      </c>
    </row>
    <row r="10" spans="2:20" ht="22.35" customHeight="1">
      <c r="B10" s="75" t="s">
        <v>187</v>
      </c>
      <c r="C10" s="194">
        <v>6065.6929417586225</v>
      </c>
      <c r="D10" s="195">
        <v>11178.184546768864</v>
      </c>
      <c r="E10" s="196">
        <v>13825.626165678448</v>
      </c>
      <c r="F10" s="197">
        <v>31069.503654205935</v>
      </c>
      <c r="G10" s="198">
        <v>1761.0037014281399</v>
      </c>
      <c r="H10" s="197">
        <v>32830.507355634072</v>
      </c>
      <c r="I10" s="197">
        <v>9034.1280183107338</v>
      </c>
      <c r="J10" s="197">
        <v>31013.790701816753</v>
      </c>
      <c r="K10" s="210">
        <v>2.2247255058238267</v>
      </c>
      <c r="L10" s="214">
        <v>8.1537840052004356</v>
      </c>
      <c r="M10" s="215">
        <v>9.1546055448900034</v>
      </c>
      <c r="N10" s="213">
        <v>7.8197197421316105</v>
      </c>
      <c r="O10" s="213">
        <v>4.4793428331443579</v>
      </c>
      <c r="P10" s="216">
        <v>7.2222479059092421</v>
      </c>
    </row>
    <row r="11" spans="2:20" ht="22.35" customHeight="1">
      <c r="B11" s="75" t="s">
        <v>188</v>
      </c>
      <c r="C11" s="199">
        <v>7389.6090853503747</v>
      </c>
      <c r="D11" s="195">
        <v>11073.646065268593</v>
      </c>
      <c r="E11" s="196">
        <v>14115.385703088516</v>
      </c>
      <c r="F11" s="197">
        <v>32578.640853707482</v>
      </c>
      <c r="G11" s="198">
        <v>1826.61143537205</v>
      </c>
      <c r="H11" s="197">
        <v>34405.25228907953</v>
      </c>
      <c r="I11" s="197">
        <v>10412.74257126353</v>
      </c>
      <c r="J11" s="197">
        <v>32455.801254355199</v>
      </c>
      <c r="K11" s="210">
        <v>2.6014494790868241</v>
      </c>
      <c r="L11" s="214">
        <v>7.6276576292328571</v>
      </c>
      <c r="M11" s="215">
        <v>-2.6011679234682674</v>
      </c>
      <c r="N11" s="213">
        <v>1.7730259702399849</v>
      </c>
      <c r="O11" s="213">
        <v>2.1214911023731418</v>
      </c>
      <c r="P11" s="216">
        <v>0.95293203971334606</v>
      </c>
    </row>
    <row r="12" spans="2:20" ht="19.5" customHeight="1">
      <c r="B12" s="75" t="s">
        <v>189</v>
      </c>
      <c r="C12" s="199">
        <v>6818.0265576722977</v>
      </c>
      <c r="D12" s="195">
        <v>10852.631248547283</v>
      </c>
      <c r="E12" s="196">
        <v>13698.730610791674</v>
      </c>
      <c r="F12" s="197">
        <v>31369.388417011258</v>
      </c>
      <c r="G12" s="198">
        <v>1298.8839819232901</v>
      </c>
      <c r="H12" s="197">
        <v>32668.272398934547</v>
      </c>
      <c r="I12" s="197">
        <v>9814.1527234840942</v>
      </c>
      <c r="J12" s="197">
        <v>30825.460335707088</v>
      </c>
      <c r="K12" s="210">
        <v>3.3886750850940643</v>
      </c>
      <c r="L12" s="214">
        <v>10.075543624477618</v>
      </c>
      <c r="M12" s="215">
        <v>16.283016402984245</v>
      </c>
      <c r="N12" s="213">
        <v>10.822164047912338</v>
      </c>
      <c r="O12" s="213">
        <v>6.6046377373894245</v>
      </c>
      <c r="P12" s="216">
        <v>11.403817074709409</v>
      </c>
    </row>
    <row r="13" spans="2:20" ht="19.5" customHeight="1">
      <c r="B13" s="75" t="s">
        <v>190</v>
      </c>
      <c r="C13" s="199">
        <v>5575.4810413153964</v>
      </c>
      <c r="D13" s="195">
        <v>11129.000778113854</v>
      </c>
      <c r="E13" s="196">
        <v>13985.675532808993</v>
      </c>
      <c r="F13" s="197">
        <v>30690.157352238242</v>
      </c>
      <c r="G13" s="198">
        <v>1653.0492482949701</v>
      </c>
      <c r="H13" s="197">
        <v>32343.206600533213</v>
      </c>
      <c r="I13" s="197">
        <v>8651.1997575921196</v>
      </c>
      <c r="J13" s="197">
        <v>30582.889232479461</v>
      </c>
      <c r="K13" s="210">
        <v>0.74323589313152638</v>
      </c>
      <c r="L13" s="214">
        <v>3.0176248356761732</v>
      </c>
      <c r="M13" s="215">
        <v>4.1168309644778134</v>
      </c>
      <c r="N13" s="213">
        <v>3.2699300753914855</v>
      </c>
      <c r="O13" s="213">
        <v>2.5910873481739998</v>
      </c>
      <c r="P13" s="216">
        <v>3.2261872884627394</v>
      </c>
    </row>
    <row r="14" spans="2:20" ht="19.5" customHeight="1">
      <c r="B14" s="75" t="s">
        <v>191</v>
      </c>
      <c r="C14" s="199">
        <v>6161.5209245798442</v>
      </c>
      <c r="D14" s="195">
        <v>10456.094778204329</v>
      </c>
      <c r="E14" s="196">
        <v>12964.977454408709</v>
      </c>
      <c r="F14" s="197">
        <v>29582.593157192881</v>
      </c>
      <c r="G14" s="198">
        <v>1713.6201128733401</v>
      </c>
      <c r="H14" s="197">
        <v>31296.213270066222</v>
      </c>
      <c r="I14" s="197">
        <v>9011.5589441056982</v>
      </c>
      <c r="J14" s="197">
        <v>29563.942829136591</v>
      </c>
      <c r="K14" s="210">
        <v>1.5798357045326838</v>
      </c>
      <c r="L14" s="214">
        <v>-6.4598125531328776</v>
      </c>
      <c r="M14" s="215">
        <v>-6.2250251884161685</v>
      </c>
      <c r="N14" s="213">
        <v>-4.673379149909934</v>
      </c>
      <c r="O14" s="213">
        <v>-0.24982017256442646</v>
      </c>
      <c r="P14" s="216">
        <v>-4.6748489619336766</v>
      </c>
    </row>
    <row r="15" spans="2:20" ht="19.5" customHeight="1">
      <c r="B15" s="75" t="s">
        <v>192</v>
      </c>
      <c r="C15" s="199">
        <v>7555.5107645871294</v>
      </c>
      <c r="D15" s="195">
        <v>10970.438606089099</v>
      </c>
      <c r="E15" s="196">
        <v>14033.356764529028</v>
      </c>
      <c r="F15" s="197">
        <v>32559.306135205257</v>
      </c>
      <c r="G15" s="198">
        <v>1881.2298894087301</v>
      </c>
      <c r="H15" s="197">
        <v>34440.53602461399</v>
      </c>
      <c r="I15" s="197">
        <v>10642.154318133849</v>
      </c>
      <c r="J15" s="197">
        <v>32363.528740970101</v>
      </c>
      <c r="K15" s="210">
        <v>2.245067057277069</v>
      </c>
      <c r="L15" s="214">
        <v>-0.93200973348058369</v>
      </c>
      <c r="M15" s="215">
        <v>-0.58113140005475827</v>
      </c>
      <c r="N15" s="213">
        <v>0.10255334051323928</v>
      </c>
      <c r="O15" s="213">
        <v>2.2031827378834521</v>
      </c>
      <c r="P15" s="216">
        <v>-0.28430206563677984</v>
      </c>
    </row>
    <row r="16" spans="2:20" ht="19.5" customHeight="1">
      <c r="B16" s="75" t="s">
        <v>193</v>
      </c>
      <c r="C16" s="199">
        <v>6891.9467824161839</v>
      </c>
      <c r="D16" s="195">
        <v>10870.865725353988</v>
      </c>
      <c r="E16" s="196">
        <v>13415.571949300684</v>
      </c>
      <c r="F16" s="197">
        <v>31178.384457070853</v>
      </c>
      <c r="G16" s="198">
        <v>1349.95841510068</v>
      </c>
      <c r="H16" s="197">
        <v>32528.342872171532</v>
      </c>
      <c r="I16" s="197">
        <v>9858.5785299445852</v>
      </c>
      <c r="J16" s="197">
        <v>31058.896701676782</v>
      </c>
      <c r="K16" s="210">
        <v>1.0841879848752427</v>
      </c>
      <c r="L16" s="214">
        <v>0.16801894756301294</v>
      </c>
      <c r="M16" s="215">
        <v>-2.0670430679753764</v>
      </c>
      <c r="N16" s="213">
        <v>-0.42833463935355098</v>
      </c>
      <c r="O16" s="213">
        <v>0.45267082867160013</v>
      </c>
      <c r="P16" s="216">
        <v>0.75728428197807318</v>
      </c>
    </row>
    <row r="17" spans="2:16" ht="19.5" customHeight="1">
      <c r="B17" s="200" t="s">
        <v>194</v>
      </c>
      <c r="C17" s="194">
        <v>5746.5362888207001</v>
      </c>
      <c r="D17" s="195">
        <v>10551.539100972248</v>
      </c>
      <c r="E17" s="196">
        <v>13679.626538931536</v>
      </c>
      <c r="F17" s="197">
        <v>29977.701928724484</v>
      </c>
      <c r="G17" s="198">
        <v>1564.1338103708899</v>
      </c>
      <c r="H17" s="197">
        <v>31541.835739095375</v>
      </c>
      <c r="I17" s="197">
        <v>8707.9944344039304</v>
      </c>
      <c r="J17" s="197">
        <v>30806.992022305905</v>
      </c>
      <c r="K17" s="210">
        <v>3.0679908377008474</v>
      </c>
      <c r="L17" s="214">
        <v>-5.1888007616751679</v>
      </c>
      <c r="M17" s="215">
        <v>-2.1883032618588771</v>
      </c>
      <c r="N17" s="213">
        <v>-2.4777099912679148</v>
      </c>
      <c r="O17" s="213">
        <v>0.65649480307017427</v>
      </c>
      <c r="P17" s="216">
        <v>0.73277180623092875</v>
      </c>
    </row>
    <row r="18" spans="2:16" ht="19.5" customHeight="1">
      <c r="B18" s="200" t="s">
        <v>195</v>
      </c>
      <c r="C18" s="194">
        <v>6355.8692777087472</v>
      </c>
      <c r="D18" s="195">
        <v>12036.739763245227</v>
      </c>
      <c r="E18" s="196">
        <v>14407.111091679748</v>
      </c>
      <c r="F18" s="197">
        <v>32799.720132633724</v>
      </c>
      <c r="G18" s="198">
        <v>1979.6069196419201</v>
      </c>
      <c r="H18" s="197">
        <v>34779.327052275643</v>
      </c>
      <c r="I18" s="197">
        <v>9546.5889612640985</v>
      </c>
      <c r="J18" s="197">
        <v>32968.970503172255</v>
      </c>
      <c r="K18" s="210">
        <v>3.1542269434418273</v>
      </c>
      <c r="L18" s="214">
        <v>15.116972622854789</v>
      </c>
      <c r="M18" s="215">
        <v>11.123302314580158</v>
      </c>
      <c r="N18" s="213">
        <v>11.129505516058401</v>
      </c>
      <c r="O18" s="213">
        <v>5.9371527221530727</v>
      </c>
      <c r="P18" s="216">
        <v>11.517501889767743</v>
      </c>
    </row>
    <row r="19" spans="2:16" ht="19.5" customHeight="1">
      <c r="B19" s="200" t="s">
        <v>196</v>
      </c>
      <c r="C19" s="194">
        <v>7829.7969070041354</v>
      </c>
      <c r="D19" s="195">
        <v>11825.420113299324</v>
      </c>
      <c r="E19" s="196">
        <v>14688.760022628016</v>
      </c>
      <c r="F19" s="197">
        <v>34343.977042931474</v>
      </c>
      <c r="G19" s="198">
        <v>1965.4922547838701</v>
      </c>
      <c r="H19" s="197">
        <v>36309.469297715346</v>
      </c>
      <c r="I19" s="197">
        <v>11042.90081678053</v>
      </c>
      <c r="J19" s="197">
        <v>34069.495797353746</v>
      </c>
      <c r="K19" s="210">
        <v>3.6302792883651449</v>
      </c>
      <c r="L19" s="214">
        <v>7.7935034132151486</v>
      </c>
      <c r="M19" s="215">
        <v>4.6703242075024889</v>
      </c>
      <c r="N19" s="213">
        <v>5.4265510611265313</v>
      </c>
      <c r="O19" s="213">
        <v>3.7656520161883265</v>
      </c>
      <c r="P19" s="216">
        <v>5.2712640516977984</v>
      </c>
    </row>
    <row r="20" spans="2:16" ht="19.5" customHeight="1">
      <c r="B20" s="200" t="s">
        <v>197</v>
      </c>
      <c r="C20" s="194">
        <v>7302.5439367996978</v>
      </c>
      <c r="D20" s="195">
        <v>12643.770558429384</v>
      </c>
      <c r="E20" s="196">
        <v>13654.333123965858</v>
      </c>
      <c r="F20" s="197">
        <v>33600.647619194933</v>
      </c>
      <c r="G20" s="198">
        <v>1410.9057266426901</v>
      </c>
      <c r="H20" s="197">
        <v>35011.553345837623</v>
      </c>
      <c r="I20" s="197">
        <v>10400.130068433062</v>
      </c>
      <c r="J20" s="197">
        <v>32731.283709822372</v>
      </c>
      <c r="K20" s="210">
        <v>5.9576367512165689</v>
      </c>
      <c r="L20" s="214">
        <v>16.308773172871341</v>
      </c>
      <c r="M20" s="215">
        <v>1.7797316101578531</v>
      </c>
      <c r="N20" s="213">
        <v>7.6339900972653254</v>
      </c>
      <c r="O20" s="213">
        <v>5.4932010415452908</v>
      </c>
      <c r="P20" s="216">
        <v>5.3845666966505661</v>
      </c>
    </row>
    <row r="21" spans="2:16" ht="19.5" customHeight="1">
      <c r="B21" s="200" t="s">
        <v>198</v>
      </c>
      <c r="C21" s="194">
        <v>5980.8364246692181</v>
      </c>
      <c r="D21" s="195">
        <v>12483.047667656956</v>
      </c>
      <c r="E21" s="196">
        <v>15311.866090718862</v>
      </c>
      <c r="F21" s="197">
        <v>33775.750183045035</v>
      </c>
      <c r="G21" s="198">
        <v>1699.7451622323099</v>
      </c>
      <c r="H21" s="197">
        <v>35475.495345277348</v>
      </c>
      <c r="I21" s="197">
        <v>9338.5059993536579</v>
      </c>
      <c r="J21" s="197">
        <v>33247.959419414226</v>
      </c>
      <c r="K21" s="210">
        <v>4.0772410382985811</v>
      </c>
      <c r="L21" s="214">
        <v>18.305467555029338</v>
      </c>
      <c r="M21" s="212">
        <v>11.931901409311536</v>
      </c>
      <c r="N21" s="216">
        <v>12.471244979905507</v>
      </c>
      <c r="O21" s="213">
        <v>7.2406059707465431</v>
      </c>
      <c r="P21" s="216">
        <v>7.9234200967784432</v>
      </c>
    </row>
    <row r="22" spans="2:16" ht="19.5" customHeight="1">
      <c r="B22" s="200" t="s">
        <v>199</v>
      </c>
      <c r="C22" s="194">
        <v>6907.7670540165145</v>
      </c>
      <c r="D22" s="195">
        <v>13664.54909881893</v>
      </c>
      <c r="E22" s="196">
        <v>14719.234240030088</v>
      </c>
      <c r="F22" s="197">
        <v>35291.550392865538</v>
      </c>
      <c r="G22" s="198">
        <v>1930.3309672171099</v>
      </c>
      <c r="H22" s="197">
        <v>37221.881360082647</v>
      </c>
      <c r="I22" s="197">
        <v>10246.226664461239</v>
      </c>
      <c r="J22" s="197">
        <v>34049.762852000844</v>
      </c>
      <c r="K22" s="210">
        <v>8.6832776476913835</v>
      </c>
      <c r="L22" s="214">
        <v>13.523673084171023</v>
      </c>
      <c r="M22" s="212">
        <v>2.1664520136211962</v>
      </c>
      <c r="N22" s="216">
        <v>7.0230062362497137</v>
      </c>
      <c r="O22" s="213">
        <v>7.3286668781484821</v>
      </c>
      <c r="P22" s="216">
        <v>3.2782107913396743</v>
      </c>
    </row>
    <row r="23" spans="2:16" ht="19.5" customHeight="1">
      <c r="B23" s="200" t="s">
        <v>200</v>
      </c>
      <c r="C23" s="194">
        <v>8299.8113888613516</v>
      </c>
      <c r="D23" s="195">
        <v>13564.119674670117</v>
      </c>
      <c r="E23" s="196">
        <v>14442.485551703607</v>
      </c>
      <c r="F23" s="197">
        <v>36306.416615235081</v>
      </c>
      <c r="G23" s="198">
        <v>2130.5593387530198</v>
      </c>
      <c r="H23" s="197">
        <v>38436.975953988098</v>
      </c>
      <c r="I23" s="197">
        <v>11577.661882939379</v>
      </c>
      <c r="J23" s="197">
        <v>34838.393199632621</v>
      </c>
      <c r="K23" s="210">
        <v>6.0028949337979043</v>
      </c>
      <c r="L23" s="214">
        <v>14.703068006991018</v>
      </c>
      <c r="M23" s="212">
        <v>-1.6766185201815773</v>
      </c>
      <c r="N23" s="216">
        <v>5.859371391050928</v>
      </c>
      <c r="O23" s="213">
        <v>4.8425778247164857</v>
      </c>
      <c r="P23" s="216">
        <v>2.2568499600120333</v>
      </c>
    </row>
    <row r="24" spans="2:16" ht="19.5" customHeight="1">
      <c r="B24" s="200" t="s">
        <v>201</v>
      </c>
      <c r="C24" s="194">
        <v>7825.8094833748273</v>
      </c>
      <c r="D24" s="195">
        <v>14475.425999739937</v>
      </c>
      <c r="E24" s="196">
        <v>14989.167417200413</v>
      </c>
      <c r="F24" s="197">
        <v>37290.402900315181</v>
      </c>
      <c r="G24" s="198">
        <v>1531.99179418317</v>
      </c>
      <c r="H24" s="197">
        <v>38822.394694498347</v>
      </c>
      <c r="I24" s="197">
        <v>11000.537405954619</v>
      </c>
      <c r="J24" s="197">
        <v>35992.525912430719</v>
      </c>
      <c r="K24" s="210">
        <v>7.1655241119226787</v>
      </c>
      <c r="L24" s="214">
        <v>14.486623534064535</v>
      </c>
      <c r="M24" s="212">
        <v>9.7759025000765121</v>
      </c>
      <c r="N24" s="216">
        <v>10.88452520520282</v>
      </c>
      <c r="O24" s="213">
        <v>5.7730752747404637</v>
      </c>
      <c r="P24" s="216">
        <v>9.9636856028035226</v>
      </c>
    </row>
    <row r="25" spans="2:16" ht="19.5" customHeight="1">
      <c r="B25" s="200" t="s">
        <v>202</v>
      </c>
      <c r="C25" s="194">
        <v>6440.0952519173761</v>
      </c>
      <c r="D25" s="195">
        <v>13606.789949467182</v>
      </c>
      <c r="E25" s="196">
        <v>14783.859808444335</v>
      </c>
      <c r="F25" s="197">
        <v>34830.745009828897</v>
      </c>
      <c r="G25" s="198">
        <v>1823.2860243372099</v>
      </c>
      <c r="H25" s="197">
        <v>36654.03103416611</v>
      </c>
      <c r="I25" s="197">
        <v>9524.6330820030034</v>
      </c>
      <c r="J25" s="197">
        <v>34119.632724284318</v>
      </c>
      <c r="K25" s="210">
        <v>7.6788394572011356</v>
      </c>
      <c r="L25" s="214">
        <v>9.0021468452915911</v>
      </c>
      <c r="M25" s="212">
        <v>-3.4483470476180145</v>
      </c>
      <c r="N25" s="216">
        <v>3.3221120027169775</v>
      </c>
      <c r="O25" s="213">
        <v>1.9931141304854236</v>
      </c>
      <c r="P25" s="216">
        <v>2.6217347473093326</v>
      </c>
    </row>
    <row r="26" spans="2:16" ht="19.5" customHeight="1">
      <c r="B26" s="200" t="s">
        <v>203</v>
      </c>
      <c r="C26" s="194">
        <v>6996.0492387446448</v>
      </c>
      <c r="D26" s="195">
        <v>15403.522765066386</v>
      </c>
      <c r="E26" s="196">
        <v>15110.505526314391</v>
      </c>
      <c r="F26" s="197">
        <v>37510.077530125418</v>
      </c>
      <c r="G26" s="198">
        <v>2160.7263251180998</v>
      </c>
      <c r="H26" s="197">
        <v>39670.803855243517</v>
      </c>
      <c r="I26" s="197">
        <v>10307.703377629447</v>
      </c>
      <c r="J26" s="197">
        <v>36365.322326629655</v>
      </c>
      <c r="K26" s="210">
        <v>1.2780133440776495</v>
      </c>
      <c r="L26" s="214">
        <v>12.726169401358163</v>
      </c>
      <c r="M26" s="212">
        <v>2.6582312632827723</v>
      </c>
      <c r="N26" s="216">
        <v>6.5792550125828342</v>
      </c>
      <c r="O26" s="213">
        <v>0.59999368725110003</v>
      </c>
      <c r="P26" s="216">
        <v>6.8005157178143065</v>
      </c>
    </row>
    <row r="27" spans="2:16" ht="19.5" customHeight="1">
      <c r="B27" s="200" t="s">
        <v>204</v>
      </c>
      <c r="C27" s="194">
        <v>8618.1453778363102</v>
      </c>
      <c r="D27" s="195">
        <v>14368.641939026777</v>
      </c>
      <c r="E27" s="196">
        <v>14877.838736429376</v>
      </c>
      <c r="F27" s="197">
        <v>37864.626053292464</v>
      </c>
      <c r="G27" s="198">
        <v>2195.2100545244898</v>
      </c>
      <c r="H27" s="197">
        <v>40059.836107816955</v>
      </c>
      <c r="I27" s="197">
        <v>11814.933670968589</v>
      </c>
      <c r="J27" s="197">
        <v>36554.847233154986</v>
      </c>
      <c r="K27" s="210">
        <v>3.8354364221116413</v>
      </c>
      <c r="L27" s="214">
        <v>5.9312530680412578</v>
      </c>
      <c r="M27" s="212">
        <v>3.0143923853495949</v>
      </c>
      <c r="N27" s="216">
        <v>4.2221327603179333</v>
      </c>
      <c r="O27" s="213">
        <v>2.0493929640392139</v>
      </c>
      <c r="P27" s="216">
        <v>4.9269035563341106</v>
      </c>
    </row>
    <row r="28" spans="2:16" ht="19.5" customHeight="1">
      <c r="B28" s="200" t="s">
        <v>205</v>
      </c>
      <c r="C28" s="194">
        <v>8307.1000174430865</v>
      </c>
      <c r="D28" s="195">
        <v>15641.880108560072</v>
      </c>
      <c r="E28" s="196">
        <v>15629.01824725181</v>
      </c>
      <c r="F28" s="197">
        <v>39577.998373254974</v>
      </c>
      <c r="G28" s="198">
        <v>1525.53661149291</v>
      </c>
      <c r="H28" s="197">
        <v>41103.534984747886</v>
      </c>
      <c r="I28" s="197">
        <v>11698.721627530234</v>
      </c>
      <c r="J28" s="197">
        <v>37938.653919517747</v>
      </c>
      <c r="K28" s="210">
        <v>6.1500415399929409</v>
      </c>
      <c r="L28" s="214">
        <v>8.0581677447081148</v>
      </c>
      <c r="M28" s="212">
        <v>4.2687549764582258</v>
      </c>
      <c r="N28" s="216">
        <v>5.8758361203638145</v>
      </c>
      <c r="O28" s="213">
        <v>6.3468192126476168</v>
      </c>
      <c r="P28" s="216">
        <v>5.4070337042249434</v>
      </c>
    </row>
    <row r="29" spans="2:16" ht="19.5" customHeight="1">
      <c r="B29" s="200" t="s">
        <v>206</v>
      </c>
      <c r="C29" s="194">
        <v>6773.6865158017472</v>
      </c>
      <c r="D29" s="195">
        <v>15503.66745166508</v>
      </c>
      <c r="E29" s="196">
        <v>15703.734759886021</v>
      </c>
      <c r="F29" s="197">
        <v>37981.08872735285</v>
      </c>
      <c r="G29" s="198">
        <v>2001.1304846599201</v>
      </c>
      <c r="H29" s="197">
        <v>39982.219212012773</v>
      </c>
      <c r="I29" s="197">
        <v>10181.681000196795</v>
      </c>
      <c r="J29" s="197">
        <v>36692.292672214135</v>
      </c>
      <c r="K29" s="210">
        <v>5.1799119552626678</v>
      </c>
      <c r="L29" s="214">
        <v>13.940668660591598</v>
      </c>
      <c r="M29" s="212">
        <v>6.2221568883943803</v>
      </c>
      <c r="N29" s="216">
        <v>9.0800058927881082</v>
      </c>
      <c r="O29" s="213">
        <v>6.8984066109097455</v>
      </c>
      <c r="P29" s="216">
        <v>7.5401161809656685</v>
      </c>
    </row>
    <row r="30" spans="2:16" ht="19.5" customHeight="1">
      <c r="B30" s="200" t="s">
        <v>207</v>
      </c>
      <c r="C30" s="194">
        <v>7313.5915413156208</v>
      </c>
      <c r="D30" s="195">
        <v>16060.094180088054</v>
      </c>
      <c r="E30" s="196">
        <v>16246.19282292473</v>
      </c>
      <c r="F30" s="197">
        <v>39619.878544328407</v>
      </c>
      <c r="G30" s="198">
        <v>2146.6226640835298</v>
      </c>
      <c r="H30" s="197">
        <v>41766.501208411937</v>
      </c>
      <c r="I30" s="197">
        <v>10871.752684323899</v>
      </c>
      <c r="J30" s="197">
        <v>37948.37749873977</v>
      </c>
      <c r="K30" s="210">
        <v>4.5388803270909364</v>
      </c>
      <c r="L30" s="214">
        <v>4.2624757014071264</v>
      </c>
      <c r="M30" s="212">
        <v>7.5158789004946271</v>
      </c>
      <c r="N30" s="216">
        <v>5.2827196565401096</v>
      </c>
      <c r="O30" s="213">
        <v>5.4721142628007158</v>
      </c>
      <c r="P30" s="216">
        <v>4.3531998916200223</v>
      </c>
    </row>
    <row r="31" spans="2:16" ht="19.5" customHeight="1">
      <c r="B31" s="200" t="s">
        <v>208</v>
      </c>
      <c r="C31" s="194">
        <v>8876.6722633697136</v>
      </c>
      <c r="D31" s="195">
        <v>14331.640099766053</v>
      </c>
      <c r="E31" s="196">
        <v>16737.825581826946</v>
      </c>
      <c r="F31" s="197">
        <v>39946.137944962713</v>
      </c>
      <c r="G31" s="198">
        <v>2509.1986312073</v>
      </c>
      <c r="H31" s="197">
        <v>42455.336576170012</v>
      </c>
      <c r="I31" s="197">
        <v>12403.680942878949</v>
      </c>
      <c r="J31" s="197">
        <v>38795.826301435358</v>
      </c>
      <c r="K31" s="210">
        <v>2.9997972208529688</v>
      </c>
      <c r="L31" s="214">
        <v>-0.25751799938880993</v>
      </c>
      <c r="M31" s="212">
        <v>12.501727423911845</v>
      </c>
      <c r="N31" s="216">
        <v>5.9798059630244325</v>
      </c>
      <c r="O31" s="213">
        <v>4.9830772504209477</v>
      </c>
      <c r="P31" s="216">
        <v>6.1304566641652229</v>
      </c>
    </row>
    <row r="32" spans="2:16" ht="19.5" customHeight="1">
      <c r="B32" s="75" t="s">
        <v>209</v>
      </c>
      <c r="C32" s="194">
        <v>9158.1502358305734</v>
      </c>
      <c r="D32" s="195">
        <v>15855.670220746899</v>
      </c>
      <c r="E32" s="196">
        <v>17285.987200582538</v>
      </c>
      <c r="F32" s="197">
        <v>42299.80765716001</v>
      </c>
      <c r="G32" s="198">
        <v>1442.96488853953</v>
      </c>
      <c r="H32" s="197">
        <v>43742.772545699539</v>
      </c>
      <c r="I32" s="197">
        <v>12230.012737195026</v>
      </c>
      <c r="J32" s="197">
        <v>40340.47282349506</v>
      </c>
      <c r="K32" s="210">
        <v>10.244853397701576</v>
      </c>
      <c r="L32" s="214">
        <v>1.3667801485694184</v>
      </c>
      <c r="M32" s="212">
        <v>10.601874840232455</v>
      </c>
      <c r="N32" s="216">
        <v>6.4209503195552031</v>
      </c>
      <c r="O32" s="213">
        <v>4.5414458654569785</v>
      </c>
      <c r="P32" s="216">
        <v>6.3307963141562311</v>
      </c>
    </row>
    <row r="33" spans="2:16" ht="19.5" customHeight="1">
      <c r="B33" s="75" t="s">
        <v>210</v>
      </c>
      <c r="C33" s="194">
        <v>7152.7098800527137</v>
      </c>
      <c r="D33" s="195">
        <v>14519.437670854972</v>
      </c>
      <c r="E33" s="196">
        <v>14263.064522917282</v>
      </c>
      <c r="F33" s="197">
        <v>35935.212073824965</v>
      </c>
      <c r="G33" s="198">
        <v>1791.08579910514</v>
      </c>
      <c r="H33" s="197">
        <v>37726.297872930103</v>
      </c>
      <c r="I33" s="197">
        <v>9614.0201913653891</v>
      </c>
      <c r="J33" s="197">
        <v>34424.081931340814</v>
      </c>
      <c r="K33" s="210">
        <v>5.595525617649642</v>
      </c>
      <c r="L33" s="214">
        <v>-6.3483674677529507</v>
      </c>
      <c r="M33" s="212">
        <v>-9.1740611962500793</v>
      </c>
      <c r="N33" s="216">
        <v>-5.6423114663051877</v>
      </c>
      <c r="O33" s="213">
        <v>-5.5753152040457223</v>
      </c>
      <c r="P33" s="216">
        <v>-6.1817089521663036</v>
      </c>
    </row>
    <row r="34" spans="2:16" ht="19.5" customHeight="1">
      <c r="B34" s="75" t="s">
        <v>211</v>
      </c>
      <c r="C34" s="194">
        <v>7545.6435141050224</v>
      </c>
      <c r="D34" s="195">
        <v>14938.538654850754</v>
      </c>
      <c r="E34" s="196">
        <v>15749.083145223727</v>
      </c>
      <c r="F34" s="197">
        <v>38233.265314179502</v>
      </c>
      <c r="G34" s="198">
        <v>2172.7558125934702</v>
      </c>
      <c r="H34" s="197">
        <v>40406.021126772976</v>
      </c>
      <c r="I34" s="197">
        <v>10250.566377433446</v>
      </c>
      <c r="J34" s="197">
        <v>37114.218347449387</v>
      </c>
      <c r="K34" s="210">
        <v>3.1728866929264967</v>
      </c>
      <c r="L34" s="214">
        <v>-6.9834928280050121</v>
      </c>
      <c r="M34" s="212">
        <v>-3.0598533645343622</v>
      </c>
      <c r="N34" s="216">
        <v>-3.2573474968618115</v>
      </c>
      <c r="O34" s="213">
        <v>-5.7137641457402566</v>
      </c>
      <c r="P34" s="216">
        <v>-2.1981418080867456</v>
      </c>
    </row>
    <row r="35" spans="2:16" ht="19.5" customHeight="1">
      <c r="B35" s="75" t="s">
        <v>212</v>
      </c>
      <c r="C35" s="194">
        <v>9692.2396012055633</v>
      </c>
      <c r="D35" s="195">
        <v>14687.577519463281</v>
      </c>
      <c r="E35" s="196">
        <v>17456.261712965617</v>
      </c>
      <c r="F35" s="197">
        <v>41836.078833634456</v>
      </c>
      <c r="G35" s="198">
        <v>2446.0061840870198</v>
      </c>
      <c r="H35" s="197">
        <v>44282.085017721474</v>
      </c>
      <c r="I35" s="197">
        <v>12710.725189610857</v>
      </c>
      <c r="J35" s="197">
        <v>40990.440051528414</v>
      </c>
      <c r="K35" s="210">
        <v>9.1877599356839283</v>
      </c>
      <c r="L35" s="214">
        <v>2.4835777148983595</v>
      </c>
      <c r="M35" s="212">
        <v>4.2922907018382972</v>
      </c>
      <c r="N35" s="216">
        <v>4.302753408335505</v>
      </c>
      <c r="O35" s="213">
        <v>2.4754284485863423</v>
      </c>
      <c r="P35" s="216">
        <v>5.6568295080026871</v>
      </c>
    </row>
    <row r="36" spans="2:16" ht="19.5" customHeight="1">
      <c r="B36" s="75" t="s">
        <v>213</v>
      </c>
      <c r="C36" s="194">
        <v>9527.5758007498953</v>
      </c>
      <c r="D36" s="195">
        <v>15807.688360163356</v>
      </c>
      <c r="E36" s="196">
        <v>18649.48509802113</v>
      </c>
      <c r="F36" s="197">
        <v>43984.749258934375</v>
      </c>
      <c r="G36" s="198">
        <v>1465.28646099108</v>
      </c>
      <c r="H36" s="197">
        <v>45450.035719925458</v>
      </c>
      <c r="I36" s="197">
        <v>12317.434029012127</v>
      </c>
      <c r="J36" s="197">
        <v>42465.435557788362</v>
      </c>
      <c r="K36" s="210">
        <v>4.0338447765791301</v>
      </c>
      <c r="L36" s="214">
        <v>-0.30261641365849812</v>
      </c>
      <c r="M36" s="212">
        <v>7.8878798278448414</v>
      </c>
      <c r="N36" s="216">
        <v>3.9029605918149883</v>
      </c>
      <c r="O36" s="213">
        <v>0.71480949117270143</v>
      </c>
      <c r="P36" s="216">
        <v>5.2675702230631458</v>
      </c>
    </row>
    <row r="37" spans="2:16" ht="19.5" customHeight="1">
      <c r="B37" s="75" t="s">
        <v>214</v>
      </c>
      <c r="C37" s="194">
        <v>7990.8939246651335</v>
      </c>
      <c r="D37" s="195">
        <v>13791.896704765528</v>
      </c>
      <c r="E37" s="196">
        <v>15886.23490601809</v>
      </c>
      <c r="F37" s="197">
        <v>37669.025535448745</v>
      </c>
      <c r="G37" s="198">
        <v>1745.7926436159403</v>
      </c>
      <c r="H37" s="197">
        <v>39414.818179064685</v>
      </c>
      <c r="I37" s="197">
        <v>10313.580252253181</v>
      </c>
      <c r="J37" s="197">
        <v>36690.483059339851</v>
      </c>
      <c r="K37" s="210">
        <v>11.718412443232523</v>
      </c>
      <c r="L37" s="214">
        <v>-5.0108067721509997</v>
      </c>
      <c r="M37" s="212">
        <v>11.380235856696629</v>
      </c>
      <c r="N37" s="216">
        <v>4.4757116423717491</v>
      </c>
      <c r="O37" s="213">
        <v>7.2764571632175858</v>
      </c>
      <c r="P37" s="216">
        <v>6.5837663659974908</v>
      </c>
    </row>
    <row r="38" spans="2:16" ht="19.5" customHeight="1">
      <c r="B38" s="75" t="s">
        <v>215</v>
      </c>
      <c r="C38" s="194">
        <v>8132.3291928656981</v>
      </c>
      <c r="D38" s="195">
        <v>14890.166285701942</v>
      </c>
      <c r="E38" s="196">
        <v>17593.612094651231</v>
      </c>
      <c r="F38" s="197">
        <v>40616.107573218869</v>
      </c>
      <c r="G38" s="198">
        <v>2115.8542298876796</v>
      </c>
      <c r="H38" s="197">
        <v>42731.961803106547</v>
      </c>
      <c r="I38" s="197">
        <v>10743.97041639704</v>
      </c>
      <c r="J38" s="197">
        <v>39754.958005501307</v>
      </c>
      <c r="K38" s="210">
        <v>7.7751576477736819</v>
      </c>
      <c r="L38" s="214">
        <v>-0.32380924444109382</v>
      </c>
      <c r="M38" s="212">
        <v>11.711976706319561</v>
      </c>
      <c r="N38" s="216">
        <v>5.7564209775468527</v>
      </c>
      <c r="O38" s="213">
        <v>4.8134319684990174</v>
      </c>
      <c r="P38" s="216">
        <v>7.1151698072428928</v>
      </c>
    </row>
    <row r="39" spans="2:16" ht="19.5" customHeight="1">
      <c r="B39" s="75" t="s">
        <v>216</v>
      </c>
      <c r="C39" s="194">
        <v>10735.110770976922</v>
      </c>
      <c r="D39" s="195">
        <v>15224.353373918382</v>
      </c>
      <c r="E39" s="196">
        <v>18690.368101671131</v>
      </c>
      <c r="F39" s="197">
        <v>44649.832246566439</v>
      </c>
      <c r="G39" s="198">
        <v>2345.4</v>
      </c>
      <c r="H39" s="197">
        <v>46995.23224656644</v>
      </c>
      <c r="I39" s="197">
        <v>13490.094368463455</v>
      </c>
      <c r="J39" s="197">
        <v>44064.128404323055</v>
      </c>
      <c r="K39" s="210">
        <v>10.759857501269792</v>
      </c>
      <c r="L39" s="214">
        <v>3.6546248266182317</v>
      </c>
      <c r="M39" s="212">
        <v>7.0697060401476506</v>
      </c>
      <c r="N39" s="216">
        <v>6.1269635965857958</v>
      </c>
      <c r="O39" s="213">
        <v>6.1315870434333561</v>
      </c>
      <c r="P39" s="216">
        <v>7.4985492932760849</v>
      </c>
    </row>
    <row r="40" spans="2:16" ht="19.5" customHeight="1">
      <c r="B40" s="75" t="s">
        <v>217</v>
      </c>
      <c r="C40" s="194">
        <v>9966.4836426835391</v>
      </c>
      <c r="D40" s="195">
        <v>15719.599300953501</v>
      </c>
      <c r="E40" s="196">
        <v>19720.59246373982</v>
      </c>
      <c r="F40" s="197">
        <v>45406.675407376853</v>
      </c>
      <c r="G40" s="198">
        <v>1824.7062000000001</v>
      </c>
      <c r="H40" s="197">
        <v>47231.381607376854</v>
      </c>
      <c r="I40" s="197">
        <v>12866.220300461369</v>
      </c>
      <c r="J40" s="197">
        <v>44522.181607376857</v>
      </c>
      <c r="K40" s="210">
        <v>4.6067105747833494</v>
      </c>
      <c r="L40" s="214">
        <v>-0.55725452832082567</v>
      </c>
      <c r="M40" s="212">
        <v>5.7433616000065513</v>
      </c>
      <c r="N40" s="216">
        <v>3.9193498073983903</v>
      </c>
      <c r="O40" s="213">
        <v>4.4553619703312108</v>
      </c>
      <c r="P40" s="216">
        <v>4.8433414671788881</v>
      </c>
    </row>
    <row r="41" spans="2:16" ht="19.5" customHeight="1">
      <c r="B41" s="75" t="s">
        <v>218</v>
      </c>
      <c r="C41" s="194">
        <v>8308.8836426835387</v>
      </c>
      <c r="D41" s="195">
        <v>14338.21506281765</v>
      </c>
      <c r="E41" s="196">
        <v>16839.382606770829</v>
      </c>
      <c r="F41" s="197">
        <v>39486.481312272015</v>
      </c>
      <c r="G41" s="198">
        <v>1740.7501999999999</v>
      </c>
      <c r="H41" s="197">
        <v>41227.231512272017</v>
      </c>
      <c r="I41" s="197">
        <v>10779.392127514509</v>
      </c>
      <c r="J41" s="197">
        <v>38938.231512272017</v>
      </c>
      <c r="K41" s="210">
        <v>3.9794010659668544</v>
      </c>
      <c r="L41" s="214">
        <v>3.9611546529590385</v>
      </c>
      <c r="M41" s="212">
        <v>5.9998338586297848</v>
      </c>
      <c r="N41" s="216">
        <v>4.5983044371114232</v>
      </c>
      <c r="O41" s="213">
        <v>4.5164905286848835</v>
      </c>
      <c r="P41" s="216">
        <v>6.1262438253997971</v>
      </c>
    </row>
    <row r="42" spans="2:16" ht="19.5" customHeight="1">
      <c r="B42" s="75" t="s">
        <v>219</v>
      </c>
      <c r="C42" s="194">
        <v>8508.0836426835394</v>
      </c>
      <c r="D42" s="195">
        <v>14985.841470678992</v>
      </c>
      <c r="E42" s="196">
        <v>18469.448347871054</v>
      </c>
      <c r="F42" s="197">
        <v>41963.373461233583</v>
      </c>
      <c r="G42" s="198">
        <v>2038.3468</v>
      </c>
      <c r="H42" s="197">
        <v>44001.720261233582</v>
      </c>
      <c r="I42" s="197">
        <v>11200.084282799216</v>
      </c>
      <c r="J42" s="197">
        <v>41250.420261233579</v>
      </c>
      <c r="K42" s="210">
        <v>4.6205022067660622</v>
      </c>
      <c r="L42" s="214">
        <v>0.64253939909939106</v>
      </c>
      <c r="M42" s="212">
        <v>4.9781491629344856</v>
      </c>
      <c r="N42" s="216">
        <v>2.9714490150899735</v>
      </c>
      <c r="O42" s="213">
        <v>4.2453008406098292</v>
      </c>
      <c r="P42" s="216">
        <v>3.7617000011050976</v>
      </c>
    </row>
    <row r="43" spans="2:16" ht="19.5" customHeight="1">
      <c r="B43" s="75" t="s">
        <v>220</v>
      </c>
      <c r="C43" s="194">
        <v>11116.283642683538</v>
      </c>
      <c r="D43" s="195">
        <v>15024.857917406369</v>
      </c>
      <c r="E43" s="196">
        <v>20229.916058064005</v>
      </c>
      <c r="F43" s="197">
        <v>46371.057618153907</v>
      </c>
      <c r="G43" s="198">
        <v>2425.7600000000002</v>
      </c>
      <c r="H43" s="197">
        <v>48796.817618153909</v>
      </c>
      <c r="I43" s="197">
        <v>14009.416896504983</v>
      </c>
      <c r="J43" s="197">
        <v>45919.717618153911</v>
      </c>
      <c r="K43" s="210">
        <v>3.5507120498201346</v>
      </c>
      <c r="L43" s="214">
        <v>-1.3103706384914773</v>
      </c>
      <c r="M43" s="212">
        <v>8.2371195046459462</v>
      </c>
      <c r="N43" s="216">
        <v>3.8335492463048553</v>
      </c>
      <c r="O43" s="213">
        <v>3.8496582296383224</v>
      </c>
      <c r="P43" s="216">
        <v>4.2111106721648213</v>
      </c>
    </row>
    <row r="44" spans="2:16" ht="19.5" customHeight="1">
      <c r="B44" s="75" t="s">
        <v>221</v>
      </c>
      <c r="C44" s="194">
        <v>10418.491056819406</v>
      </c>
      <c r="D44" s="195">
        <v>15498.144563455349</v>
      </c>
      <c r="E44" s="196">
        <v>20909.752534667834</v>
      </c>
      <c r="F44" s="197">
        <v>46826.388154942586</v>
      </c>
      <c r="G44" s="198">
        <v>1892.5704871489831</v>
      </c>
      <c r="H44" s="197">
        <v>48718.958642091566</v>
      </c>
      <c r="I44" s="197">
        <v>13436.679899744104</v>
      </c>
      <c r="J44" s="197">
        <v>46459.531301838069</v>
      </c>
      <c r="K44" s="210">
        <v>4.53527473019723</v>
      </c>
      <c r="L44" s="214">
        <v>-1.4087810589721528</v>
      </c>
      <c r="M44" s="212">
        <v>6.0300423180212164</v>
      </c>
      <c r="N44" s="216">
        <v>3.1495522343186479</v>
      </c>
      <c r="O44" s="213">
        <v>4.433777643790819</v>
      </c>
      <c r="P44" s="216">
        <v>4.3514257938793719</v>
      </c>
    </row>
    <row r="45" spans="2:16" ht="19.5" customHeight="1">
      <c r="B45" s="635" t="s">
        <v>222</v>
      </c>
      <c r="C45" s="194">
        <v>8678.498815276138</v>
      </c>
      <c r="D45" s="195">
        <v>13963.913672280501</v>
      </c>
      <c r="E45" s="196">
        <v>17854.724667814407</v>
      </c>
      <c r="F45" s="197">
        <v>40497.137155371049</v>
      </c>
      <c r="G45" s="198">
        <v>1780.2792813469352</v>
      </c>
      <c r="H45" s="197">
        <v>42277.416436717984</v>
      </c>
      <c r="I45" s="197">
        <v>11256.491596219763</v>
      </c>
      <c r="J45" s="197">
        <v>40147.06607356578</v>
      </c>
      <c r="K45" s="210">
        <v>4.4484336101886299</v>
      </c>
      <c r="L45" s="214">
        <v>-2.6105159456548961</v>
      </c>
      <c r="M45" s="212">
        <v>6.0295682137142563</v>
      </c>
      <c r="N45" s="216">
        <v>2.5473088682497576</v>
      </c>
      <c r="O45" s="213">
        <v>4.4260331478938753</v>
      </c>
      <c r="P45" s="216">
        <v>3.1044927166576031</v>
      </c>
    </row>
    <row r="46" spans="2:16" ht="19.5" customHeight="1">
      <c r="B46" s="635" t="s">
        <v>223</v>
      </c>
      <c r="C46" s="194">
        <v>8870.52078418772</v>
      </c>
      <c r="D46" s="195">
        <v>14606.009211763834</v>
      </c>
      <c r="E46" s="196">
        <v>19395.974370306012</v>
      </c>
      <c r="F46" s="197">
        <v>42872.504366257563</v>
      </c>
      <c r="G46" s="198">
        <v>2080.2255652037857</v>
      </c>
      <c r="H46" s="197">
        <v>44952.729931461348</v>
      </c>
      <c r="I46" s="197">
        <v>11677.495015769156</v>
      </c>
      <c r="J46" s="197">
        <v>42257.259320862242</v>
      </c>
      <c r="K46" s="210">
        <v>4.2599151198502199</v>
      </c>
      <c r="L46" s="214">
        <v>-2.5346074803896101</v>
      </c>
      <c r="M46" s="212">
        <v>5.0165332769224591</v>
      </c>
      <c r="N46" s="216">
        <v>2.1613011140967302</v>
      </c>
      <c r="O46" s="213">
        <v>4.2625637532311771</v>
      </c>
      <c r="P46" s="216">
        <v>2.4407970955264915</v>
      </c>
    </row>
    <row r="47" spans="2:16" ht="19.5" customHeight="1">
      <c r="B47" s="635" t="s">
        <v>224</v>
      </c>
      <c r="C47" s="194">
        <v>11619.419199595452</v>
      </c>
      <c r="D47" s="195">
        <v>15266.53248132328</v>
      </c>
      <c r="E47" s="196">
        <v>21258.052828047723</v>
      </c>
      <c r="F47" s="197">
        <v>48144.004508966449</v>
      </c>
      <c r="G47" s="198">
        <v>2501.6763372136975</v>
      </c>
      <c r="H47" s="197">
        <v>50645.680846180148</v>
      </c>
      <c r="I47" s="197">
        <v>14661.698969936766</v>
      </c>
      <c r="J47" s="197">
        <v>47459.657159120397</v>
      </c>
      <c r="K47" s="210">
        <v>4.5261129806008853</v>
      </c>
      <c r="L47" s="214">
        <v>1.6084981651435726</v>
      </c>
      <c r="M47" s="212">
        <v>5.0822591998540787</v>
      </c>
      <c r="N47" s="216">
        <v>3.7889012404333613</v>
      </c>
      <c r="O47" s="213">
        <v>4.6560258592526651</v>
      </c>
      <c r="P47" s="216">
        <v>3.3535474973340911</v>
      </c>
    </row>
    <row r="48" spans="2:16" ht="12.75" customHeight="1">
      <c r="B48" s="105" t="s">
        <v>225</v>
      </c>
      <c r="C48" s="522" t="s">
        <v>226</v>
      </c>
      <c r="D48" s="522"/>
      <c r="E48" s="522"/>
      <c r="F48" s="522"/>
      <c r="G48" s="522"/>
      <c r="H48" s="522"/>
      <c r="I48" s="524"/>
      <c r="J48" s="522"/>
      <c r="K48" s="522"/>
      <c r="L48" s="522"/>
      <c r="M48" s="522"/>
      <c r="N48" s="522"/>
      <c r="O48" s="522"/>
      <c r="P48" s="218"/>
    </row>
    <row r="49" spans="2:9" ht="12.75" customHeight="1">
      <c r="B49" s="202"/>
      <c r="H49" s="243"/>
      <c r="I49" s="217"/>
    </row>
  </sheetData>
  <mergeCells count="3">
    <mergeCell ref="B2:B3"/>
    <mergeCell ref="C2:F2"/>
    <mergeCell ref="K2:P2"/>
  </mergeCells>
  <phoneticPr fontId="251"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defaultColWidth="9" defaultRowHeight="14.25"/>
  <cols>
    <col min="1" max="1" width="46.1328125" customWidth="1"/>
    <col min="2" max="2" width="63.3984375" customWidth="1"/>
  </cols>
  <sheetData>
    <row r="2" spans="1:2">
      <c r="A2" t="s">
        <v>245</v>
      </c>
      <c r="B2" t="s">
        <v>267</v>
      </c>
    </row>
    <row r="3" spans="1:2">
      <c r="A3" t="s">
        <v>246</v>
      </c>
      <c r="B3" t="s">
        <v>268</v>
      </c>
    </row>
    <row r="4" spans="1:2">
      <c r="A4" t="s">
        <v>46</v>
      </c>
      <c r="B4" t="s">
        <v>267</v>
      </c>
    </row>
    <row r="5" spans="1:2">
      <c r="A5" t="s">
        <v>230</v>
      </c>
      <c r="B5" t="s">
        <v>269</v>
      </c>
    </row>
    <row r="6" spans="1:2">
      <c r="A6" t="s">
        <v>48</v>
      </c>
      <c r="B6" t="s">
        <v>270</v>
      </c>
    </row>
    <row r="7" spans="1:2">
      <c r="A7" t="s">
        <v>133</v>
      </c>
      <c r="B7" t="s">
        <v>284</v>
      </c>
    </row>
    <row r="8" spans="1:2">
      <c r="A8" t="s">
        <v>249</v>
      </c>
      <c r="B8" t="s">
        <v>285</v>
      </c>
    </row>
    <row r="9" spans="1:2">
      <c r="A9" t="s">
        <v>250</v>
      </c>
      <c r="B9" t="s">
        <v>286</v>
      </c>
    </row>
    <row r="10" spans="1:2">
      <c r="A10" t="s">
        <v>251</v>
      </c>
      <c r="B10" t="s">
        <v>287</v>
      </c>
    </row>
    <row r="11" spans="1:2">
      <c r="A11" t="s">
        <v>252</v>
      </c>
      <c r="B11" t="s">
        <v>273</v>
      </c>
    </row>
    <row r="12" spans="1:2">
      <c r="A12" t="s">
        <v>52</v>
      </c>
      <c r="B12" t="s">
        <v>274</v>
      </c>
    </row>
    <row r="13" spans="1:2">
      <c r="A13" t="s">
        <v>253</v>
      </c>
      <c r="B13" t="s">
        <v>275</v>
      </c>
    </row>
    <row r="15" spans="1:2">
      <c r="A15" t="s">
        <v>254</v>
      </c>
      <c r="B15" t="s">
        <v>287</v>
      </c>
    </row>
    <row r="16" spans="1:2">
      <c r="A16" t="s">
        <v>262</v>
      </c>
      <c r="B16" t="s">
        <v>287</v>
      </c>
    </row>
    <row r="17" spans="1:2">
      <c r="A17" t="s">
        <v>56</v>
      </c>
      <c r="B17" t="s">
        <v>287</v>
      </c>
    </row>
    <row r="18" spans="1:2">
      <c r="A18" t="s">
        <v>57</v>
      </c>
      <c r="B18" t="s">
        <v>263</v>
      </c>
    </row>
    <row r="19" spans="1:2">
      <c r="A19" t="s">
        <v>255</v>
      </c>
      <c r="B19" t="s">
        <v>264</v>
      </c>
    </row>
    <row r="20" spans="1:2">
      <c r="A20" t="s">
        <v>239</v>
      </c>
      <c r="B20" t="s">
        <v>287</v>
      </c>
    </row>
    <row r="21" spans="1:2">
      <c r="A21" t="s">
        <v>256</v>
      </c>
      <c r="B21" t="s">
        <v>287</v>
      </c>
    </row>
    <row r="22" spans="1:2">
      <c r="A22" t="s">
        <v>257</v>
      </c>
      <c r="B22" t="s">
        <v>265</v>
      </c>
    </row>
    <row r="23" spans="1:2">
      <c r="A23" t="s">
        <v>62</v>
      </c>
      <c r="B23" t="s">
        <v>266</v>
      </c>
    </row>
    <row r="24" spans="1:2">
      <c r="A24" t="s">
        <v>258</v>
      </c>
      <c r="B24" t="s">
        <v>266</v>
      </c>
    </row>
    <row r="25" spans="1:2">
      <c r="A25" t="s">
        <v>259</v>
      </c>
      <c r="B25" t="s">
        <v>287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Q49"/>
  <sheetViews>
    <sheetView topLeftCell="A41" zoomScaleNormal="100" workbookViewId="0">
      <selection activeCell="H1" sqref="H1:J1048576"/>
    </sheetView>
  </sheetViews>
  <sheetFormatPr defaultColWidth="7.86328125" defaultRowHeight="15.75"/>
  <cols>
    <col min="1" max="1" width="0.3984375" style="53" customWidth="1"/>
    <col min="2" max="2" width="5" style="53" customWidth="1"/>
    <col min="3" max="3" width="6.86328125" style="53" customWidth="1"/>
    <col min="4" max="6" width="8.3984375" style="53" customWidth="1"/>
    <col min="7" max="7" width="10" style="53" customWidth="1"/>
    <col min="8" max="10" width="7.86328125" style="53" customWidth="1"/>
    <col min="11" max="11" width="9.1328125" style="53" customWidth="1"/>
    <col min="12" max="12" width="2.1328125" style="53" customWidth="1"/>
    <col min="13" max="14" width="9.1328125" style="53" customWidth="1"/>
    <col min="15" max="43" width="7.86328125" style="53" hidden="1" customWidth="1"/>
    <col min="44" max="238" width="9.1328125" style="53" customWidth="1"/>
    <col min="239" max="239" width="6" style="53" customWidth="1"/>
    <col min="240" max="240" width="3.3984375" style="53" customWidth="1"/>
    <col min="241" max="241" width="8.1328125" style="53" customWidth="1"/>
    <col min="242" max="244" width="6.3984375" style="53" customWidth="1"/>
    <col min="245" max="245" width="6.1328125" style="53" customWidth="1"/>
    <col min="246" max="246" width="8" style="53" customWidth="1"/>
    <col min="247" max="247" width="6.3984375" style="53" customWidth="1"/>
    <col min="248" max="248" width="6.86328125" style="53" customWidth="1"/>
    <col min="249" max="249" width="8" style="53" customWidth="1"/>
    <col min="250" max="250" width="8.3984375" style="53" customWidth="1"/>
    <col min="251" max="251" width="6.3984375" style="53" customWidth="1"/>
    <col min="252" max="16384" width="7.86328125" style="53"/>
  </cols>
  <sheetData>
    <row r="1" spans="2:23" ht="21" customHeight="1">
      <c r="B1" s="63" t="s">
        <v>288</v>
      </c>
      <c r="C1" s="558"/>
      <c r="D1" s="532"/>
      <c r="E1" s="532"/>
      <c r="F1" s="532"/>
      <c r="G1" s="532"/>
      <c r="H1" s="532"/>
      <c r="I1" s="532"/>
      <c r="J1" s="532"/>
      <c r="K1" s="182"/>
      <c r="L1" s="552"/>
      <c r="M1" s="552"/>
      <c r="N1" s="552"/>
      <c r="O1" s="552"/>
      <c r="P1" s="552"/>
      <c r="Q1" s="552"/>
      <c r="R1" s="552"/>
      <c r="S1" s="552"/>
      <c r="T1" s="552"/>
      <c r="U1" s="552"/>
      <c r="V1" s="552"/>
      <c r="W1" s="552"/>
    </row>
    <row r="2" spans="2:23" ht="15" customHeight="1">
      <c r="B2" s="705" t="s">
        <v>43</v>
      </c>
      <c r="C2" s="715" t="s">
        <v>44</v>
      </c>
      <c r="D2" s="708" t="s">
        <v>289</v>
      </c>
      <c r="E2" s="709"/>
      <c r="F2" s="709"/>
      <c r="G2" s="709"/>
      <c r="H2" s="713" t="s">
        <v>290</v>
      </c>
      <c r="I2" s="709"/>
      <c r="J2" s="709"/>
      <c r="K2" s="714"/>
      <c r="L2" s="552"/>
      <c r="M2" s="552"/>
      <c r="N2" s="552"/>
      <c r="O2" s="552"/>
      <c r="P2" s="552"/>
      <c r="Q2" s="552"/>
      <c r="R2" s="552"/>
      <c r="S2" s="552"/>
      <c r="T2" s="552" t="s">
        <v>291</v>
      </c>
      <c r="U2" s="552"/>
      <c r="V2" s="552"/>
      <c r="W2" s="552"/>
    </row>
    <row r="3" spans="2:23" s="54" customFormat="1" ht="87.75" customHeight="1">
      <c r="B3" s="702"/>
      <c r="C3" s="704"/>
      <c r="D3" s="177" t="s">
        <v>141</v>
      </c>
      <c r="E3" s="178" t="s">
        <v>133</v>
      </c>
      <c r="F3" s="179" t="s">
        <v>134</v>
      </c>
      <c r="G3" s="180" t="s">
        <v>247</v>
      </c>
      <c r="H3" s="183" t="s">
        <v>141</v>
      </c>
      <c r="I3" s="178" t="s">
        <v>133</v>
      </c>
      <c r="J3" s="179" t="s">
        <v>134</v>
      </c>
      <c r="K3" s="184" t="s">
        <v>247</v>
      </c>
      <c r="L3" s="565"/>
      <c r="P3" s="188" t="s">
        <v>141</v>
      </c>
      <c r="Q3" s="189" t="s">
        <v>133</v>
      </c>
      <c r="R3" s="189" t="s">
        <v>134</v>
      </c>
      <c r="U3" s="188" t="s">
        <v>141</v>
      </c>
      <c r="V3" s="189" t="s">
        <v>133</v>
      </c>
      <c r="W3" s="189" t="s">
        <v>134</v>
      </c>
    </row>
    <row r="4" spans="2:23" ht="23.25" customHeight="1">
      <c r="B4" s="559" t="s">
        <v>181</v>
      </c>
      <c r="C4" s="560"/>
      <c r="D4" s="566">
        <v>100</v>
      </c>
      <c r="E4" s="567">
        <v>100</v>
      </c>
      <c r="F4" s="568">
        <v>100</v>
      </c>
      <c r="G4" s="98">
        <v>100</v>
      </c>
      <c r="H4" s="572" t="s">
        <v>292</v>
      </c>
      <c r="I4" s="570" t="s">
        <v>292</v>
      </c>
      <c r="J4" s="571" t="s">
        <v>292</v>
      </c>
      <c r="K4" s="185" t="s">
        <v>292</v>
      </c>
      <c r="L4" s="552"/>
      <c r="M4" s="552"/>
      <c r="N4" s="552"/>
      <c r="O4" s="54"/>
      <c r="P4" s="573"/>
      <c r="Q4" s="573"/>
      <c r="R4" s="573"/>
      <c r="S4" s="552"/>
      <c r="T4" s="54"/>
      <c r="U4" s="552"/>
      <c r="V4" s="552"/>
      <c r="W4" s="552"/>
    </row>
    <row r="5" spans="2:23" ht="23.25" customHeight="1">
      <c r="B5" s="559" t="s">
        <v>182</v>
      </c>
      <c r="C5" s="560"/>
      <c r="D5" s="566">
        <v>99.999999999999986</v>
      </c>
      <c r="E5" s="567">
        <v>100</v>
      </c>
      <c r="F5" s="568">
        <v>100</v>
      </c>
      <c r="G5" s="98">
        <v>100</v>
      </c>
      <c r="H5" s="572" t="s">
        <v>292</v>
      </c>
      <c r="I5" s="570" t="s">
        <v>292</v>
      </c>
      <c r="J5" s="571" t="s">
        <v>292</v>
      </c>
      <c r="K5" s="185" t="s">
        <v>292</v>
      </c>
      <c r="L5" s="552"/>
      <c r="M5" s="552"/>
      <c r="N5" s="552"/>
      <c r="O5" s="552"/>
      <c r="P5" s="573"/>
      <c r="Q5" s="573"/>
      <c r="R5" s="573"/>
      <c r="S5" s="552"/>
      <c r="T5" s="552"/>
      <c r="U5" s="552"/>
      <c r="V5" s="552"/>
      <c r="W5" s="552"/>
    </row>
    <row r="6" spans="2:23" ht="23.25" customHeight="1">
      <c r="B6" s="559" t="s">
        <v>183</v>
      </c>
      <c r="C6" s="560"/>
      <c r="D6" s="566">
        <v>100</v>
      </c>
      <c r="E6" s="567">
        <v>100</v>
      </c>
      <c r="F6" s="568">
        <v>100</v>
      </c>
      <c r="G6" s="98">
        <v>100</v>
      </c>
      <c r="H6" s="572" t="s">
        <v>292</v>
      </c>
      <c r="I6" s="570" t="s">
        <v>292</v>
      </c>
      <c r="J6" s="571" t="s">
        <v>292</v>
      </c>
      <c r="K6" s="185" t="s">
        <v>292</v>
      </c>
      <c r="L6" s="552"/>
      <c r="M6" s="552"/>
      <c r="N6" s="552"/>
      <c r="O6" s="552"/>
      <c r="P6" s="573"/>
      <c r="Q6" s="573"/>
      <c r="R6" s="573"/>
      <c r="S6" s="552"/>
      <c r="T6" s="552"/>
      <c r="U6" s="552"/>
      <c r="V6" s="552"/>
      <c r="W6" s="552"/>
    </row>
    <row r="7" spans="2:23" ht="23.25" customHeight="1">
      <c r="B7" s="559" t="s">
        <v>184</v>
      </c>
      <c r="C7" s="560"/>
      <c r="D7" s="566">
        <v>100.00000000000003</v>
      </c>
      <c r="E7" s="567">
        <v>100</v>
      </c>
      <c r="F7" s="568">
        <v>100</v>
      </c>
      <c r="G7" s="98">
        <v>100</v>
      </c>
      <c r="H7" s="572" t="s">
        <v>292</v>
      </c>
      <c r="I7" s="570" t="s">
        <v>292</v>
      </c>
      <c r="J7" s="571" t="s">
        <v>292</v>
      </c>
      <c r="K7" s="185" t="s">
        <v>292</v>
      </c>
      <c r="L7" s="552"/>
      <c r="M7" s="552"/>
      <c r="N7" s="552"/>
      <c r="O7" s="552"/>
      <c r="P7" s="552"/>
      <c r="Q7" s="552"/>
      <c r="R7" s="552"/>
      <c r="S7" s="552"/>
      <c r="T7" s="552"/>
      <c r="U7" s="552"/>
      <c r="V7" s="552"/>
      <c r="W7" s="552"/>
    </row>
    <row r="8" spans="2:23" ht="23.25" customHeight="1">
      <c r="B8" s="559" t="s">
        <v>185</v>
      </c>
      <c r="C8" s="560"/>
      <c r="D8" s="566">
        <v>121.43984719915994</v>
      </c>
      <c r="E8" s="567">
        <v>110.44863388832952</v>
      </c>
      <c r="F8" s="568">
        <v>98.922311349993976</v>
      </c>
      <c r="G8" s="98">
        <v>110.27026414582781</v>
      </c>
      <c r="H8" s="577">
        <v>21.439847199159942</v>
      </c>
      <c r="I8" s="575">
        <v>10.448633888329525</v>
      </c>
      <c r="J8" s="576">
        <v>-1.0776886500060243</v>
      </c>
      <c r="K8" s="187">
        <v>10.270264145827815</v>
      </c>
      <c r="L8" s="552"/>
      <c r="M8" s="552"/>
      <c r="N8" s="552"/>
      <c r="O8" s="552"/>
      <c r="P8" s="552"/>
      <c r="Q8" s="552"/>
      <c r="R8" s="552"/>
      <c r="S8" s="552"/>
      <c r="T8" s="552"/>
      <c r="U8" s="552"/>
      <c r="V8" s="552"/>
      <c r="W8" s="552"/>
    </row>
    <row r="9" spans="2:23" ht="23.25" customHeight="1">
      <c r="B9" s="559" t="s">
        <v>186</v>
      </c>
      <c r="C9" s="563"/>
      <c r="D9" s="566">
        <v>121.9642937880258</v>
      </c>
      <c r="E9" s="567">
        <v>117.71986545830381</v>
      </c>
      <c r="F9" s="568">
        <v>111.15379042843341</v>
      </c>
      <c r="G9" s="85">
        <v>116.94598322492101</v>
      </c>
      <c r="H9" s="574">
        <v>21.964293788025827</v>
      </c>
      <c r="I9" s="578">
        <v>17.719865458303815</v>
      </c>
      <c r="J9" s="579">
        <v>11.15379042843341</v>
      </c>
      <c r="K9" s="187">
        <v>16.945983224921019</v>
      </c>
      <c r="L9" s="552"/>
      <c r="M9" s="552"/>
      <c r="N9" s="552"/>
      <c r="O9" s="552"/>
      <c r="P9" s="552"/>
      <c r="Q9" s="552"/>
      <c r="R9" s="552"/>
      <c r="S9" s="552"/>
      <c r="T9" s="552"/>
      <c r="U9" s="552"/>
      <c r="V9" s="552"/>
      <c r="W9" s="552"/>
    </row>
    <row r="10" spans="2:23" ht="23.25" customHeight="1">
      <c r="B10" s="559" t="s">
        <v>187</v>
      </c>
      <c r="C10" s="563"/>
      <c r="D10" s="566">
        <v>121.28612158580501</v>
      </c>
      <c r="E10" s="580">
        <v>138.29880066894179</v>
      </c>
      <c r="F10" s="581">
        <v>122.32670880697469</v>
      </c>
      <c r="G10" s="85">
        <v>127.30387702057384</v>
      </c>
      <c r="H10" s="574">
        <v>21.286121585805006</v>
      </c>
      <c r="I10" s="578">
        <v>38.298800668941794</v>
      </c>
      <c r="J10" s="579">
        <v>22.326708806974693</v>
      </c>
      <c r="K10" s="187">
        <v>27.303877020573832</v>
      </c>
      <c r="L10" s="552"/>
      <c r="M10" s="552"/>
      <c r="N10" s="552"/>
      <c r="O10" s="552"/>
      <c r="P10" s="552"/>
      <c r="Q10" s="552"/>
      <c r="R10" s="552"/>
      <c r="S10" s="552"/>
      <c r="T10" s="552"/>
      <c r="U10" s="552"/>
      <c r="V10" s="552"/>
      <c r="W10" s="552"/>
    </row>
    <row r="11" spans="2:23" ht="23.25" customHeight="1">
      <c r="B11" s="559" t="s">
        <v>188</v>
      </c>
      <c r="C11" s="563"/>
      <c r="D11" s="582">
        <v>121.26649546687563</v>
      </c>
      <c r="E11" s="580">
        <v>132.97361567672317</v>
      </c>
      <c r="F11" s="581">
        <v>112.44903978772756</v>
      </c>
      <c r="G11" s="85">
        <v>122.22971697710879</v>
      </c>
      <c r="H11" s="574">
        <v>21.266495466875597</v>
      </c>
      <c r="I11" s="578">
        <v>32.973615676723171</v>
      </c>
      <c r="J11" s="579">
        <v>12.449039787727557</v>
      </c>
      <c r="K11" s="187">
        <v>22.229716977108776</v>
      </c>
      <c r="L11" s="552"/>
      <c r="M11" s="552"/>
      <c r="N11" s="552"/>
      <c r="O11" s="552"/>
      <c r="P11" s="552"/>
      <c r="Q11" s="552"/>
      <c r="R11" s="552"/>
      <c r="S11" s="552"/>
      <c r="T11" s="552"/>
      <c r="U11" s="552"/>
      <c r="V11" s="552"/>
      <c r="W11" s="552"/>
    </row>
    <row r="12" spans="2:23" ht="21" customHeight="1">
      <c r="B12" s="559" t="s">
        <v>189</v>
      </c>
      <c r="C12" s="563"/>
      <c r="D12" s="582">
        <v>139.74711727993184</v>
      </c>
      <c r="E12" s="580">
        <v>120.81403180594532</v>
      </c>
      <c r="F12" s="581">
        <v>128.98819099404065</v>
      </c>
      <c r="G12" s="85">
        <v>129.84978002663925</v>
      </c>
      <c r="H12" s="574">
        <v>15.07517549058521</v>
      </c>
      <c r="I12" s="578">
        <v>9.384813150424165</v>
      </c>
      <c r="J12" s="579">
        <v>30.393426147991534</v>
      </c>
      <c r="K12" s="187">
        <v>18.284471596333635</v>
      </c>
      <c r="L12" s="552"/>
      <c r="M12" s="552"/>
      <c r="N12" s="552"/>
      <c r="O12" s="552"/>
      <c r="P12" s="552"/>
      <c r="Q12" s="552"/>
      <c r="R12" s="552"/>
      <c r="S12" s="552"/>
      <c r="T12" s="552"/>
      <c r="U12" s="552"/>
      <c r="V12" s="552"/>
      <c r="W12" s="552"/>
    </row>
    <row r="13" spans="2:23" ht="21" customHeight="1">
      <c r="B13" s="559" t="s">
        <v>190</v>
      </c>
      <c r="C13" s="563"/>
      <c r="D13" s="582">
        <v>141.42467646144863</v>
      </c>
      <c r="E13" s="580">
        <v>137.74999890301035</v>
      </c>
      <c r="F13" s="581">
        <v>133.20073095231629</v>
      </c>
      <c r="G13" s="85">
        <v>137.45846877225841</v>
      </c>
      <c r="H13" s="574">
        <v>15.955803185516743</v>
      </c>
      <c r="I13" s="578">
        <v>17.015083534733705</v>
      </c>
      <c r="J13" s="579">
        <v>19.834627716162174</v>
      </c>
      <c r="K13" s="187">
        <v>17.601838145470875</v>
      </c>
      <c r="L13" s="552"/>
      <c r="M13" s="552"/>
      <c r="N13" s="552"/>
      <c r="O13" s="552"/>
      <c r="P13" s="552"/>
      <c r="Q13" s="552"/>
      <c r="R13" s="552"/>
      <c r="S13" s="552"/>
      <c r="T13" s="552"/>
      <c r="U13" s="552"/>
      <c r="V13" s="552"/>
      <c r="W13" s="552"/>
    </row>
    <row r="14" spans="2:23" ht="18.75" customHeight="1">
      <c r="B14" s="559" t="s">
        <v>191</v>
      </c>
      <c r="C14" s="563"/>
      <c r="D14" s="566">
        <v>141.39966104386656</v>
      </c>
      <c r="E14" s="580">
        <v>133.30040507007956</v>
      </c>
      <c r="F14" s="581">
        <v>139.72716085725153</v>
      </c>
      <c r="G14" s="98">
        <v>138.14240899039922</v>
      </c>
      <c r="H14" s="574">
        <v>16.583545747096906</v>
      </c>
      <c r="I14" s="578">
        <v>-3.6142002495215735</v>
      </c>
      <c r="J14" s="579">
        <v>14.224573047030859</v>
      </c>
      <c r="K14" s="187">
        <v>9.0646395148687304</v>
      </c>
      <c r="L14" s="552"/>
      <c r="M14" s="552"/>
      <c r="N14" s="552"/>
      <c r="O14" s="552"/>
      <c r="P14" s="552"/>
      <c r="Q14" s="552"/>
      <c r="R14" s="552"/>
      <c r="S14" s="552"/>
      <c r="T14" s="552"/>
      <c r="U14" s="552"/>
      <c r="V14" s="552"/>
      <c r="W14" s="552"/>
    </row>
    <row r="15" spans="2:23" ht="21.75" customHeight="1">
      <c r="B15" s="559" t="s">
        <v>192</v>
      </c>
      <c r="C15" s="563"/>
      <c r="D15" s="566">
        <v>139.60427545404016</v>
      </c>
      <c r="E15" s="580">
        <v>134.29111127491859</v>
      </c>
      <c r="F15" s="581">
        <v>142.10098336596099</v>
      </c>
      <c r="G15" s="98">
        <v>138.6654566983066</v>
      </c>
      <c r="H15" s="574">
        <v>15.121884999285371</v>
      </c>
      <c r="I15" s="578">
        <v>0.99079474637917997</v>
      </c>
      <c r="J15" s="579">
        <v>26.369227904665109</v>
      </c>
      <c r="K15" s="187">
        <v>14.16063588344322</v>
      </c>
      <c r="L15" s="552"/>
      <c r="M15" s="552"/>
      <c r="N15" s="552"/>
      <c r="O15" s="552"/>
      <c r="P15" s="552"/>
      <c r="Q15" s="552"/>
      <c r="R15" s="552"/>
      <c r="S15" s="552"/>
      <c r="T15" s="552"/>
      <c r="U15" s="552"/>
      <c r="V15" s="552"/>
      <c r="W15" s="552"/>
    </row>
    <row r="16" spans="2:23" ht="21.75" customHeight="1">
      <c r="B16" s="559" t="s">
        <v>193</v>
      </c>
      <c r="C16" s="563"/>
      <c r="D16" s="566">
        <v>175.56374821158653</v>
      </c>
      <c r="E16" s="580">
        <v>137.7021129390516</v>
      </c>
      <c r="F16" s="581">
        <v>166.1846172421846</v>
      </c>
      <c r="G16" s="98">
        <v>159.81682613094088</v>
      </c>
      <c r="H16" s="574">
        <v>25.629602691488287</v>
      </c>
      <c r="I16" s="578">
        <v>13.978575899389199</v>
      </c>
      <c r="J16" s="579">
        <v>28.837078775577567</v>
      </c>
      <c r="K16" s="187">
        <v>22.815085788818351</v>
      </c>
      <c r="L16" s="552"/>
      <c r="M16" s="552"/>
      <c r="N16" s="552"/>
      <c r="O16" s="552"/>
      <c r="P16" s="552"/>
      <c r="Q16" s="552"/>
      <c r="R16" s="552"/>
      <c r="S16" s="552"/>
      <c r="T16" s="552"/>
      <c r="U16" s="552"/>
      <c r="V16" s="552"/>
      <c r="W16" s="552"/>
    </row>
    <row r="17" spans="2:11" ht="21.75" customHeight="1">
      <c r="B17" s="559" t="s">
        <v>194</v>
      </c>
      <c r="C17" s="563"/>
      <c r="D17" s="566">
        <v>168.62811024237814</v>
      </c>
      <c r="E17" s="580">
        <v>141.04783317286163</v>
      </c>
      <c r="F17" s="568">
        <v>172.19784451527539</v>
      </c>
      <c r="G17" s="98">
        <v>160.62459597683838</v>
      </c>
      <c r="H17" s="574">
        <v>19.235280901169304</v>
      </c>
      <c r="I17" s="578">
        <v>2.394072084293299</v>
      </c>
      <c r="J17" s="579">
        <v>29.276951623425731</v>
      </c>
      <c r="K17" s="187">
        <v>16.968768202962778</v>
      </c>
    </row>
    <row r="18" spans="2:11" ht="21.75" customHeight="1">
      <c r="B18" s="559" t="s">
        <v>195</v>
      </c>
      <c r="C18" s="563"/>
      <c r="D18" s="566">
        <v>171.03455942418728</v>
      </c>
      <c r="E18" s="580">
        <v>125.6741336702423</v>
      </c>
      <c r="F18" s="568">
        <v>166.8346128895719</v>
      </c>
      <c r="G18" s="98">
        <v>154.51443532800047</v>
      </c>
      <c r="H18" s="574">
        <v>20.958252771997138</v>
      </c>
      <c r="I18" s="578">
        <v>-5.7211164480917631</v>
      </c>
      <c r="J18" s="579">
        <v>19.400273981100895</v>
      </c>
      <c r="K18" s="187">
        <v>11.545803435002091</v>
      </c>
    </row>
    <row r="19" spans="2:11" ht="21.75" customHeight="1">
      <c r="B19" s="559" t="s">
        <v>196</v>
      </c>
      <c r="C19" s="552"/>
      <c r="D19" s="583">
        <v>167.4650340400415</v>
      </c>
      <c r="E19" s="584">
        <v>133.89539576038521</v>
      </c>
      <c r="F19" s="585">
        <v>180.75259456810525</v>
      </c>
      <c r="G19" s="181">
        <v>160.7043414561773</v>
      </c>
      <c r="H19" s="586">
        <v>19.956952246189275</v>
      </c>
      <c r="I19" s="587">
        <v>-0.29466992325596664</v>
      </c>
      <c r="J19" s="588">
        <v>27.200101143988917</v>
      </c>
      <c r="K19" s="187">
        <v>15.620794488974076</v>
      </c>
    </row>
    <row r="20" spans="2:11" ht="21.75" customHeight="1">
      <c r="B20" s="559" t="s">
        <v>197</v>
      </c>
      <c r="C20" s="552"/>
      <c r="D20" s="583">
        <v>170.87960096519407</v>
      </c>
      <c r="E20" s="584">
        <v>145.53876802212707</v>
      </c>
      <c r="F20" s="585">
        <v>200.8156841373185</v>
      </c>
      <c r="G20" s="181">
        <v>172.41135104154657</v>
      </c>
      <c r="H20" s="586">
        <v>-2.6680606298899505</v>
      </c>
      <c r="I20" s="587">
        <v>5.6910202144422044</v>
      </c>
      <c r="J20" s="588">
        <v>20.838912451605125</v>
      </c>
      <c r="K20" s="187">
        <v>7.9539573453857928</v>
      </c>
    </row>
    <row r="21" spans="2:11" ht="21.75" customHeight="1">
      <c r="B21" s="559" t="s">
        <v>198</v>
      </c>
      <c r="C21" s="552"/>
      <c r="D21" s="583">
        <v>167.86448840052577</v>
      </c>
      <c r="E21" s="584">
        <v>153.89490995547618</v>
      </c>
      <c r="F21" s="585">
        <v>193.797358263164</v>
      </c>
      <c r="G21" s="181">
        <v>171.85225220638867</v>
      </c>
      <c r="H21" s="586">
        <v>-0.45284374043851017</v>
      </c>
      <c r="I21" s="587">
        <v>9.108312048204084</v>
      </c>
      <c r="J21" s="588">
        <v>12.54342864086928</v>
      </c>
      <c r="K21" s="187">
        <v>7.0662989828782843</v>
      </c>
    </row>
    <row r="22" spans="2:11" ht="21.75" customHeight="1">
      <c r="B22" s="559" t="s">
        <v>199</v>
      </c>
      <c r="C22" s="552"/>
      <c r="D22" s="583">
        <v>183.70289624966216</v>
      </c>
      <c r="E22" s="584">
        <v>155.1934464065844</v>
      </c>
      <c r="F22" s="585">
        <v>200.41106456600338</v>
      </c>
      <c r="G22" s="181">
        <v>179.76913574074999</v>
      </c>
      <c r="H22" s="586">
        <v>7.4068871625270845</v>
      </c>
      <c r="I22" s="578">
        <v>23.488773603801505</v>
      </c>
      <c r="J22" s="579">
        <v>20.125590904002493</v>
      </c>
      <c r="K22" s="186">
        <v>17.007083890110362</v>
      </c>
    </row>
    <row r="23" spans="2:11" ht="21.75" customHeight="1">
      <c r="B23" s="559" t="s">
        <v>200</v>
      </c>
      <c r="C23" s="552"/>
      <c r="D23" s="566">
        <v>195.18213701124941</v>
      </c>
      <c r="E23" s="584">
        <v>146.67351659666988</v>
      </c>
      <c r="F23" s="585">
        <v>191.65029299053541</v>
      </c>
      <c r="G23" s="181">
        <v>177.83531553281821</v>
      </c>
      <c r="H23" s="586">
        <v>16.550979211923519</v>
      </c>
      <c r="I23" s="578">
        <v>9.5433608928211271</v>
      </c>
      <c r="J23" s="579">
        <v>6.0290688764216043</v>
      </c>
      <c r="K23" s="186">
        <v>10.707802993722083</v>
      </c>
    </row>
    <row r="24" spans="2:11" ht="21.75" customHeight="1">
      <c r="B24" s="559" t="s">
        <v>201</v>
      </c>
      <c r="C24" s="552"/>
      <c r="D24" s="583">
        <v>192.3589649859891</v>
      </c>
      <c r="E24" s="584">
        <v>167.67645157819987</v>
      </c>
      <c r="F24" s="585">
        <v>219.32349040319997</v>
      </c>
      <c r="G24" s="181">
        <v>193.11963565579632</v>
      </c>
      <c r="H24" s="586">
        <v>12.569881893140717</v>
      </c>
      <c r="I24" s="578">
        <v>15.210849904066166</v>
      </c>
      <c r="J24" s="579">
        <v>9.2163151226902045</v>
      </c>
      <c r="K24" s="186">
        <v>12.332348973299029</v>
      </c>
    </row>
    <row r="25" spans="2:11" ht="21.75" customHeight="1">
      <c r="B25" s="559" t="s">
        <v>202</v>
      </c>
      <c r="C25" s="552"/>
      <c r="D25" s="583">
        <v>189.88657095409886</v>
      </c>
      <c r="E25" s="584">
        <v>172.0543355207499</v>
      </c>
      <c r="F25" s="585">
        <v>211.04981319020141</v>
      </c>
      <c r="G25" s="181">
        <v>190.99690655501672</v>
      </c>
      <c r="H25" s="586">
        <v>13.118964447696797</v>
      </c>
      <c r="I25" s="578">
        <v>11.799887059635353</v>
      </c>
      <c r="J25" s="579">
        <v>8.9023168745209205</v>
      </c>
      <c r="K25" s="186">
        <v>11.273722793951023</v>
      </c>
    </row>
    <row r="26" spans="2:11" ht="21.75" customHeight="1">
      <c r="B26" s="559" t="s">
        <v>203</v>
      </c>
      <c r="C26" s="552"/>
      <c r="D26" s="583">
        <v>185.58391664172322</v>
      </c>
      <c r="E26" s="584">
        <v>164.91136396143204</v>
      </c>
      <c r="F26" s="585">
        <v>231.67945217591117</v>
      </c>
      <c r="G26" s="181">
        <v>194.05824425968879</v>
      </c>
      <c r="H26" s="586">
        <v>1.0239470528023986</v>
      </c>
      <c r="I26" s="578">
        <v>6.2618092321940537</v>
      </c>
      <c r="J26" s="579">
        <v>15.602126398370501</v>
      </c>
      <c r="K26" s="186">
        <v>7.6292942277889848</v>
      </c>
    </row>
    <row r="27" spans="2:11" ht="21.75" customHeight="1">
      <c r="B27" s="559" t="s">
        <v>204</v>
      </c>
      <c r="C27" s="552"/>
      <c r="D27" s="583">
        <v>182.18587977990623</v>
      </c>
      <c r="E27" s="584">
        <v>160.9440543176793</v>
      </c>
      <c r="F27" s="585">
        <v>239.9704335102895</v>
      </c>
      <c r="G27" s="181">
        <v>194.366789202625</v>
      </c>
      <c r="H27" s="586">
        <v>-6.6585279935705017</v>
      </c>
      <c r="I27" s="578">
        <v>9.7294576772514887</v>
      </c>
      <c r="J27" s="579">
        <v>25.212661961409253</v>
      </c>
      <c r="K27" s="186">
        <v>9.4278638816967462</v>
      </c>
    </row>
    <row r="28" spans="2:11" ht="21.75" customHeight="1">
      <c r="B28" s="559" t="s">
        <v>205</v>
      </c>
      <c r="C28" s="552"/>
      <c r="D28" s="583">
        <v>211.10270075633454</v>
      </c>
      <c r="E28" s="584">
        <v>168.62635527867877</v>
      </c>
      <c r="F28" s="585">
        <v>245.93061827045472</v>
      </c>
      <c r="G28" s="181">
        <v>208.55322476848934</v>
      </c>
      <c r="H28" s="586">
        <v>9.7441446369347346</v>
      </c>
      <c r="I28" s="578">
        <v>0.5665099013834265</v>
      </c>
      <c r="J28" s="579">
        <v>12.131453780140333</v>
      </c>
      <c r="K28" s="186">
        <v>7.4807027728194981</v>
      </c>
    </row>
    <row r="29" spans="2:11" ht="21.75" customHeight="1">
      <c r="B29" s="559" t="s">
        <v>206</v>
      </c>
      <c r="C29" s="552"/>
      <c r="D29" s="583">
        <v>200.70342286803563</v>
      </c>
      <c r="E29" s="584">
        <v>173.5808393127075</v>
      </c>
      <c r="F29" s="585">
        <v>253.91381374839864</v>
      </c>
      <c r="G29" s="181">
        <v>209.39935864304724</v>
      </c>
      <c r="H29" s="586">
        <v>5.6964807250911491</v>
      </c>
      <c r="I29" s="578">
        <v>0.88722192750179829</v>
      </c>
      <c r="J29" s="579">
        <v>20.30989741723559</v>
      </c>
      <c r="K29" s="186">
        <v>8.9645333566095129</v>
      </c>
    </row>
    <row r="30" spans="2:11" ht="21.75" customHeight="1">
      <c r="B30" s="559" t="s">
        <v>207</v>
      </c>
      <c r="C30" s="552"/>
      <c r="D30" s="583">
        <v>194.52789422656792</v>
      </c>
      <c r="E30" s="584">
        <v>183.89533600902874</v>
      </c>
      <c r="F30" s="585">
        <v>255.46960961052224</v>
      </c>
      <c r="G30" s="181">
        <v>211.29761328203963</v>
      </c>
      <c r="H30" s="586">
        <v>4.8193710676509767</v>
      </c>
      <c r="I30" s="578">
        <v>11.511621510835667</v>
      </c>
      <c r="J30" s="579">
        <v>10.268565991146914</v>
      </c>
      <c r="K30" s="186">
        <v>8.8665195232111866</v>
      </c>
    </row>
    <row r="31" spans="2:11" ht="21.75" customHeight="1">
      <c r="B31" s="559" t="s">
        <v>208</v>
      </c>
      <c r="C31" s="552"/>
      <c r="D31" s="583">
        <v>184.82686508754676</v>
      </c>
      <c r="E31" s="584">
        <v>196.00907224605058</v>
      </c>
      <c r="F31" s="585">
        <v>245.75237081276336</v>
      </c>
      <c r="G31" s="181">
        <v>208.86276938212026</v>
      </c>
      <c r="H31" s="586">
        <v>1.4496103160305438</v>
      </c>
      <c r="I31" s="578">
        <v>21.787085007289704</v>
      </c>
      <c r="J31" s="579">
        <v>2.409437370219166</v>
      </c>
      <c r="K31" s="186">
        <v>8.5487108978464708</v>
      </c>
    </row>
    <row r="32" spans="2:11" ht="21.75" customHeight="1">
      <c r="B32" s="559" t="s">
        <v>209</v>
      </c>
      <c r="C32" s="559"/>
      <c r="D32" s="583">
        <v>217.91829314625164</v>
      </c>
      <c r="E32" s="584">
        <v>184.95870793803894</v>
      </c>
      <c r="F32" s="585">
        <v>270.26406899565671</v>
      </c>
      <c r="G32" s="181">
        <v>224.38035669331575</v>
      </c>
      <c r="H32" s="586">
        <v>3.2285671218313752</v>
      </c>
      <c r="I32" s="578">
        <v>9.6855278834489837</v>
      </c>
      <c r="J32" s="579">
        <v>9.8944372589028404</v>
      </c>
      <c r="K32" s="186">
        <v>7.6028440880610662</v>
      </c>
    </row>
    <row r="33" spans="1:251" ht="21.75" customHeight="1">
      <c r="A33" s="552"/>
      <c r="B33" s="559" t="s">
        <v>210</v>
      </c>
      <c r="C33" s="559"/>
      <c r="D33" s="583">
        <v>244.78513829380844</v>
      </c>
      <c r="E33" s="584">
        <v>190.00599450703146</v>
      </c>
      <c r="F33" s="585">
        <v>267.53989148711196</v>
      </c>
      <c r="G33" s="181">
        <v>234.11034142931729</v>
      </c>
      <c r="H33" s="586">
        <v>21.963609188049048</v>
      </c>
      <c r="I33" s="578">
        <v>9.4625393328890937</v>
      </c>
      <c r="J33" s="579">
        <v>5.3664184463060707</v>
      </c>
      <c r="K33" s="186">
        <v>12.264188989081404</v>
      </c>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c r="IP33" s="552"/>
      <c r="IQ33" s="552"/>
    </row>
    <row r="34" spans="1:251" ht="21.75" customHeight="1">
      <c r="A34" s="552"/>
      <c r="B34" s="559" t="s">
        <v>211</v>
      </c>
      <c r="C34" s="559"/>
      <c r="D34" s="583">
        <v>227.01675490715547</v>
      </c>
      <c r="E34" s="584">
        <v>198.602359357224</v>
      </c>
      <c r="F34" s="585">
        <v>270.03915752559362</v>
      </c>
      <c r="G34" s="181">
        <v>231.88609059665771</v>
      </c>
      <c r="H34" s="586">
        <v>16.701389181105085</v>
      </c>
      <c r="I34" s="578">
        <v>7.9974966561812124</v>
      </c>
      <c r="J34" s="579">
        <v>5.7030454374919373</v>
      </c>
      <c r="K34" s="186">
        <v>10.133977091592746</v>
      </c>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c r="IP34" s="552"/>
      <c r="IQ34" s="552"/>
    </row>
    <row r="35" spans="1:251" ht="21.75" customHeight="1">
      <c r="A35" s="552"/>
      <c r="B35" s="559" t="s">
        <v>212</v>
      </c>
      <c r="C35" s="559"/>
      <c r="D35" s="583">
        <v>199.12553050030513</v>
      </c>
      <c r="E35" s="584">
        <v>207.7717353503929</v>
      </c>
      <c r="F35" s="585">
        <v>284.74019646449574</v>
      </c>
      <c r="G35" s="181">
        <v>230.54582077173123</v>
      </c>
      <c r="H35" s="586">
        <v>7.7362484106331237</v>
      </c>
      <c r="I35" s="578">
        <v>6.0010809548532791</v>
      </c>
      <c r="J35" s="579">
        <v>15.864679361094275</v>
      </c>
      <c r="K35" s="186">
        <v>9.8673362421935593</v>
      </c>
      <c r="L35" s="552"/>
      <c r="M35" s="552"/>
      <c r="N35" s="552"/>
      <c r="O35" s="552"/>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c r="HR35" s="552"/>
      <c r="HS35" s="552"/>
      <c r="HT35" s="552"/>
      <c r="HU35" s="552"/>
      <c r="HV35" s="552"/>
      <c r="HW35" s="552"/>
      <c r="HX35" s="552"/>
      <c r="HY35" s="552"/>
      <c r="HZ35" s="552"/>
      <c r="IA35" s="552"/>
      <c r="IB35" s="552"/>
      <c r="IC35" s="552"/>
      <c r="ID35" s="552"/>
      <c r="IE35" s="552"/>
      <c r="IF35" s="552"/>
      <c r="IG35" s="552"/>
      <c r="IH35" s="552"/>
      <c r="II35" s="552"/>
      <c r="IJ35" s="552"/>
      <c r="IK35" s="552"/>
      <c r="IL35" s="552"/>
      <c r="IM35" s="552"/>
      <c r="IN35" s="552"/>
      <c r="IO35" s="552"/>
      <c r="IP35" s="552"/>
      <c r="IQ35" s="552"/>
    </row>
    <row r="36" spans="1:251" ht="21.75" customHeight="1">
      <c r="A36" s="552"/>
      <c r="B36" s="559" t="s">
        <v>213</v>
      </c>
      <c r="C36" s="559"/>
      <c r="D36" s="583">
        <v>225.67022581829198</v>
      </c>
      <c r="E36" s="584">
        <v>210.82512709344022</v>
      </c>
      <c r="F36" s="585">
        <v>286.72198211568286</v>
      </c>
      <c r="G36" s="181">
        <v>241.07244500913836</v>
      </c>
      <c r="H36" s="586">
        <v>3.5572656889514889</v>
      </c>
      <c r="I36" s="578">
        <v>13.984969642016807</v>
      </c>
      <c r="J36" s="579">
        <v>6.0895675778087366</v>
      </c>
      <c r="K36" s="186">
        <v>7.8772676362590106</v>
      </c>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552"/>
      <c r="GU36" s="552"/>
      <c r="GV36" s="552"/>
      <c r="GW36" s="552"/>
      <c r="GX36" s="552"/>
      <c r="GY36" s="552"/>
      <c r="GZ36" s="552"/>
      <c r="HA36" s="552"/>
      <c r="HB36" s="552"/>
      <c r="HC36" s="552"/>
      <c r="HD36" s="552"/>
      <c r="HE36" s="552"/>
      <c r="HF36" s="552"/>
      <c r="HG36" s="552"/>
      <c r="HH36" s="552"/>
      <c r="HI36" s="552"/>
      <c r="HJ36" s="552"/>
      <c r="HK36" s="552"/>
      <c r="HL36" s="552"/>
      <c r="HM36" s="552"/>
      <c r="HN36" s="552"/>
      <c r="HO36" s="552"/>
      <c r="HP36" s="552"/>
      <c r="HQ36" s="552"/>
      <c r="HR36" s="552"/>
      <c r="HS36" s="552"/>
      <c r="HT36" s="552"/>
      <c r="HU36" s="552"/>
      <c r="HV36" s="552"/>
      <c r="HW36" s="552"/>
      <c r="HX36" s="552"/>
      <c r="HY36" s="552"/>
      <c r="HZ36" s="552"/>
      <c r="IA36" s="552"/>
      <c r="IB36" s="552"/>
      <c r="IC36" s="552"/>
      <c r="ID36" s="552"/>
      <c r="IE36" s="552"/>
      <c r="IF36" s="552"/>
      <c r="IG36" s="552"/>
      <c r="IH36" s="552"/>
      <c r="II36" s="552"/>
      <c r="IJ36" s="552"/>
      <c r="IK36" s="552"/>
      <c r="IL36" s="552"/>
      <c r="IM36" s="552"/>
      <c r="IN36" s="552"/>
      <c r="IO36" s="552"/>
      <c r="IP36" s="552"/>
      <c r="IQ36" s="552"/>
    </row>
    <row r="37" spans="1:251" ht="21.75" customHeight="1">
      <c r="A37" s="552"/>
      <c r="B37" s="559" t="s">
        <v>214</v>
      </c>
      <c r="C37" s="559"/>
      <c r="D37" s="583">
        <v>256.53407686438607</v>
      </c>
      <c r="E37" s="584">
        <v>218.56319997401087</v>
      </c>
      <c r="F37" s="585">
        <v>286.10274596024033</v>
      </c>
      <c r="G37" s="181">
        <v>253.73334093287909</v>
      </c>
      <c r="H37" s="586">
        <v>4.799694398307679</v>
      </c>
      <c r="I37" s="578">
        <v>15.029633955007981</v>
      </c>
      <c r="J37" s="579">
        <v>6.9383501540451817</v>
      </c>
      <c r="K37" s="186">
        <v>8.9225595024536144</v>
      </c>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552"/>
      <c r="GU37" s="552"/>
      <c r="GV37" s="552"/>
      <c r="GW37" s="552"/>
      <c r="GX37" s="552"/>
      <c r="GY37" s="552"/>
      <c r="GZ37" s="552"/>
      <c r="HA37" s="552"/>
      <c r="HB37" s="552"/>
      <c r="HC37" s="552"/>
      <c r="HD37" s="552"/>
      <c r="HE37" s="552"/>
      <c r="HF37" s="552"/>
      <c r="HG37" s="552"/>
      <c r="HH37" s="552"/>
      <c r="HI37" s="552"/>
      <c r="HJ37" s="552"/>
      <c r="HK37" s="552"/>
      <c r="HL37" s="552"/>
      <c r="HM37" s="552"/>
      <c r="HN37" s="552"/>
      <c r="HO37" s="552"/>
      <c r="HP37" s="552"/>
      <c r="HQ37" s="552"/>
      <c r="HR37" s="552"/>
      <c r="HS37" s="552"/>
      <c r="HT37" s="552"/>
      <c r="HU37" s="552"/>
      <c r="HV37" s="552"/>
      <c r="HW37" s="552"/>
      <c r="HX37" s="552"/>
      <c r="HY37" s="552"/>
      <c r="HZ37" s="552"/>
      <c r="IA37" s="552"/>
      <c r="IB37" s="552"/>
      <c r="IC37" s="552"/>
      <c r="ID37" s="552"/>
      <c r="IE37" s="552"/>
      <c r="IF37" s="552"/>
      <c r="IG37" s="552"/>
      <c r="IH37" s="552"/>
      <c r="II37" s="552"/>
      <c r="IJ37" s="552"/>
      <c r="IK37" s="552"/>
      <c r="IL37" s="552"/>
      <c r="IM37" s="552"/>
      <c r="IN37" s="552"/>
      <c r="IO37" s="552"/>
      <c r="IP37" s="552"/>
      <c r="IQ37" s="552"/>
    </row>
    <row r="38" spans="1:251" ht="21.75" customHeight="1">
      <c r="A38" s="552"/>
      <c r="B38" s="559" t="s">
        <v>215</v>
      </c>
      <c r="C38" s="559"/>
      <c r="D38" s="583">
        <v>273.93673957610036</v>
      </c>
      <c r="E38" s="584">
        <v>220.83319288542711</v>
      </c>
      <c r="F38" s="585">
        <v>293.77769135774446</v>
      </c>
      <c r="G38" s="181">
        <v>262.84920793975726</v>
      </c>
      <c r="H38" s="586">
        <v>20.668071256737889</v>
      </c>
      <c r="I38" s="578">
        <v>11.193640196497739</v>
      </c>
      <c r="J38" s="579">
        <v>8.7907746601160852</v>
      </c>
      <c r="K38" s="186">
        <v>13.550828704450572</v>
      </c>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c r="CU38" s="552"/>
      <c r="CV38" s="552"/>
      <c r="CW38" s="552"/>
      <c r="CX38" s="552"/>
      <c r="CY38" s="552"/>
      <c r="CZ38" s="552"/>
      <c r="DA38" s="552"/>
      <c r="DB38" s="552"/>
      <c r="DC38" s="552"/>
      <c r="DD38" s="552"/>
      <c r="DE38" s="552"/>
      <c r="DF38" s="552"/>
      <c r="DG38" s="552"/>
      <c r="DH38" s="552"/>
      <c r="DI38" s="552"/>
      <c r="DJ38" s="552"/>
      <c r="DK38" s="552"/>
      <c r="DL38" s="552"/>
      <c r="DM38" s="552"/>
      <c r="DN38" s="552"/>
      <c r="DO38" s="552"/>
      <c r="DP38" s="552"/>
      <c r="DQ38" s="552"/>
      <c r="DR38" s="552"/>
      <c r="DS38" s="552"/>
      <c r="DT38" s="552"/>
      <c r="DU38" s="552"/>
      <c r="DV38" s="552"/>
      <c r="DW38" s="552"/>
      <c r="DX38" s="552"/>
      <c r="DY38" s="552"/>
      <c r="DZ38" s="552"/>
      <c r="EA38" s="552"/>
      <c r="EB38" s="552"/>
      <c r="EC38" s="552"/>
      <c r="ED38" s="552"/>
      <c r="EE38" s="552"/>
      <c r="EF38" s="552"/>
      <c r="EG38" s="552"/>
      <c r="EH38" s="552"/>
      <c r="EI38" s="552"/>
      <c r="EJ38" s="552"/>
      <c r="EK38" s="552"/>
      <c r="EL38" s="552"/>
      <c r="EM38" s="552"/>
      <c r="EN38" s="552"/>
      <c r="EO38" s="552"/>
      <c r="EP38" s="552"/>
      <c r="EQ38" s="552"/>
      <c r="ER38" s="552"/>
      <c r="ES38" s="552"/>
      <c r="ET38" s="552"/>
      <c r="EU38" s="552"/>
      <c r="EV38" s="552"/>
      <c r="EW38" s="552"/>
      <c r="EX38" s="552"/>
      <c r="EY38" s="552"/>
      <c r="EZ38" s="552"/>
      <c r="FA38" s="552"/>
      <c r="FB38" s="552"/>
      <c r="FC38" s="552"/>
      <c r="FD38" s="552"/>
      <c r="FE38" s="552"/>
      <c r="FF38" s="552"/>
      <c r="FG38" s="552"/>
      <c r="FH38" s="552"/>
      <c r="FI38" s="552"/>
      <c r="FJ38" s="552"/>
      <c r="FK38" s="552"/>
      <c r="FL38" s="552"/>
      <c r="FM38" s="552"/>
      <c r="FN38" s="552"/>
      <c r="FO38" s="552"/>
      <c r="FP38" s="552"/>
      <c r="FQ38" s="552"/>
      <c r="FR38" s="552"/>
      <c r="FS38" s="552"/>
      <c r="FT38" s="552"/>
      <c r="FU38" s="552"/>
      <c r="FV38" s="552"/>
      <c r="FW38" s="552"/>
      <c r="FX38" s="552"/>
      <c r="FY38" s="552"/>
      <c r="FZ38" s="552"/>
      <c r="GA38" s="552"/>
      <c r="GB38" s="552"/>
      <c r="GC38" s="552"/>
      <c r="GD38" s="552"/>
      <c r="GE38" s="552"/>
      <c r="GF38" s="552"/>
      <c r="GG38" s="552"/>
      <c r="GH38" s="552"/>
      <c r="GI38" s="552"/>
      <c r="GJ38" s="552"/>
      <c r="GK38" s="552"/>
      <c r="GL38" s="552"/>
      <c r="GM38" s="552"/>
      <c r="GN38" s="552"/>
      <c r="GO38" s="552"/>
      <c r="GP38" s="552"/>
      <c r="GQ38" s="552"/>
      <c r="GR38" s="552"/>
      <c r="GS38" s="552"/>
      <c r="GT38" s="552"/>
      <c r="GU38" s="552"/>
      <c r="GV38" s="552"/>
      <c r="GW38" s="552"/>
      <c r="GX38" s="552"/>
      <c r="GY38" s="552"/>
      <c r="GZ38" s="552"/>
      <c r="HA38" s="552"/>
      <c r="HB38" s="552"/>
      <c r="HC38" s="552"/>
      <c r="HD38" s="552"/>
      <c r="HE38" s="552"/>
      <c r="HF38" s="552"/>
      <c r="HG38" s="552"/>
      <c r="HH38" s="552"/>
      <c r="HI38" s="552"/>
      <c r="HJ38" s="552"/>
      <c r="HK38" s="552"/>
      <c r="HL38" s="552"/>
      <c r="HM38" s="552"/>
      <c r="HN38" s="552"/>
      <c r="HO38" s="552"/>
      <c r="HP38" s="552"/>
      <c r="HQ38" s="552"/>
      <c r="HR38" s="552"/>
      <c r="HS38" s="552"/>
      <c r="HT38" s="552"/>
      <c r="HU38" s="552"/>
      <c r="HV38" s="552"/>
      <c r="HW38" s="552"/>
      <c r="HX38" s="552"/>
      <c r="HY38" s="552"/>
      <c r="HZ38" s="552"/>
      <c r="IA38" s="552"/>
      <c r="IB38" s="552"/>
      <c r="IC38" s="552"/>
      <c r="ID38" s="552"/>
      <c r="IE38" s="552"/>
      <c r="IF38" s="552"/>
      <c r="IG38" s="552"/>
      <c r="IH38" s="552"/>
      <c r="II38" s="552"/>
      <c r="IJ38" s="552"/>
      <c r="IK38" s="552"/>
      <c r="IL38" s="552"/>
      <c r="IM38" s="552"/>
      <c r="IN38" s="552"/>
      <c r="IO38" s="552"/>
      <c r="IP38" s="552"/>
      <c r="IQ38" s="552"/>
    </row>
    <row r="39" spans="1:251" ht="21.75" customHeight="1">
      <c r="A39" s="552"/>
      <c r="B39" s="559" t="s">
        <v>216</v>
      </c>
      <c r="C39" s="552"/>
      <c r="D39" s="583">
        <v>246.66587172063009</v>
      </c>
      <c r="E39" s="584">
        <v>228.52527116582846</v>
      </c>
      <c r="F39" s="585">
        <v>313.74552730767482</v>
      </c>
      <c r="G39" s="181">
        <v>262.97889006471115</v>
      </c>
      <c r="H39" s="586">
        <v>23.874558476193044</v>
      </c>
      <c r="I39" s="578">
        <v>9.9886232265597386</v>
      </c>
      <c r="J39" s="579">
        <v>10.186595079769759</v>
      </c>
      <c r="K39" s="186">
        <v>14.683258927507515</v>
      </c>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c r="HR39" s="552"/>
      <c r="HS39" s="552"/>
      <c r="HT39" s="552"/>
      <c r="HU39" s="552"/>
      <c r="HV39" s="552"/>
      <c r="HW39" s="552"/>
      <c r="HX39" s="552"/>
      <c r="HY39" s="552"/>
      <c r="HZ39" s="552"/>
      <c r="IA39" s="552"/>
      <c r="IB39" s="552"/>
      <c r="IC39" s="552"/>
      <c r="ID39" s="552"/>
      <c r="IE39" s="552"/>
      <c r="IF39" s="552"/>
      <c r="IG39" s="552"/>
      <c r="IH39" s="552"/>
      <c r="II39" s="552"/>
      <c r="IJ39" s="552"/>
      <c r="IK39" s="552"/>
      <c r="IL39" s="552"/>
      <c r="IM39" s="552"/>
      <c r="IN39" s="552"/>
      <c r="IO39" s="552"/>
      <c r="IP39" s="552"/>
      <c r="IQ39" s="552"/>
    </row>
    <row r="40" spans="1:251" ht="21.75" customHeight="1">
      <c r="A40" s="552"/>
      <c r="B40" s="559" t="s">
        <v>217</v>
      </c>
      <c r="C40" s="552"/>
      <c r="D40" s="583">
        <v>271.8871765199446</v>
      </c>
      <c r="E40" s="584">
        <v>280.1568799192778</v>
      </c>
      <c r="F40" s="585">
        <v>325.55492497523494</v>
      </c>
      <c r="G40" s="181">
        <v>292.53299380481911</v>
      </c>
      <c r="H40" s="586">
        <v>20.47986194637221</v>
      </c>
      <c r="I40" s="578">
        <v>32.885905860314693</v>
      </c>
      <c r="J40" s="579">
        <v>13.543762000042349</v>
      </c>
      <c r="K40" s="186">
        <v>22.303176602243084</v>
      </c>
      <c r="L40" s="552"/>
      <c r="M40" s="552"/>
      <c r="N40" s="552"/>
      <c r="O40" s="552"/>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52"/>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c r="HR40" s="552"/>
      <c r="HS40" s="552"/>
      <c r="HT40" s="552"/>
      <c r="HU40" s="552"/>
      <c r="HV40" s="552"/>
      <c r="HW40" s="552"/>
      <c r="HX40" s="552"/>
      <c r="HY40" s="552"/>
      <c r="HZ40" s="552"/>
      <c r="IA40" s="552"/>
      <c r="IB40" s="552"/>
      <c r="IC40" s="552"/>
      <c r="ID40" s="552"/>
      <c r="IE40" s="552"/>
      <c r="IF40" s="552"/>
      <c r="IG40" s="552"/>
      <c r="IH40" s="552"/>
      <c r="II40" s="552"/>
      <c r="IJ40" s="552"/>
      <c r="IK40" s="552"/>
      <c r="IL40" s="552"/>
      <c r="IM40" s="552"/>
      <c r="IN40" s="552"/>
      <c r="IO40" s="552"/>
      <c r="IP40" s="552"/>
      <c r="IQ40" s="552"/>
    </row>
    <row r="41" spans="1:251" ht="21.75" customHeight="1">
      <c r="A41" s="552"/>
      <c r="B41" s="559" t="s">
        <v>218</v>
      </c>
      <c r="C41" s="552"/>
      <c r="D41" s="583">
        <v>323.39180593365319</v>
      </c>
      <c r="E41" s="584">
        <v>281.65150349632006</v>
      </c>
      <c r="F41" s="585">
        <v>331.42669956058643</v>
      </c>
      <c r="G41" s="181">
        <v>312.15666966351995</v>
      </c>
      <c r="H41" s="586">
        <v>26.061929037447413</v>
      </c>
      <c r="I41" s="578">
        <v>28.86501640249179</v>
      </c>
      <c r="J41" s="579">
        <v>15.841845015582194</v>
      </c>
      <c r="K41" s="186">
        <v>23.589596818507133</v>
      </c>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c r="CU41" s="552"/>
      <c r="CV41" s="552"/>
      <c r="CW41" s="552"/>
      <c r="CX41" s="552"/>
      <c r="CY41" s="552"/>
      <c r="CZ41" s="552"/>
      <c r="DA41" s="552"/>
      <c r="DB41" s="552"/>
      <c r="DC41" s="552"/>
      <c r="DD41" s="552"/>
      <c r="DE41" s="552"/>
      <c r="DF41" s="552"/>
      <c r="DG41" s="552"/>
      <c r="DH41" s="552"/>
      <c r="DI41" s="552"/>
      <c r="DJ41" s="552"/>
      <c r="DK41" s="552"/>
      <c r="DL41" s="552"/>
      <c r="DM41" s="552"/>
      <c r="DN41" s="552"/>
      <c r="DO41" s="552"/>
      <c r="DP41" s="552"/>
      <c r="DQ41" s="552"/>
      <c r="DR41" s="552"/>
      <c r="DS41" s="552"/>
      <c r="DT41" s="552"/>
      <c r="DU41" s="552"/>
      <c r="DV41" s="552"/>
      <c r="DW41" s="552"/>
      <c r="DX41" s="552"/>
      <c r="DY41" s="552"/>
      <c r="DZ41" s="552"/>
      <c r="EA41" s="552"/>
      <c r="EB41" s="552"/>
      <c r="EC41" s="552"/>
      <c r="ED41" s="552"/>
      <c r="EE41" s="552"/>
      <c r="EF41" s="552"/>
      <c r="EG41" s="552"/>
      <c r="EH41" s="552"/>
      <c r="EI41" s="552"/>
      <c r="EJ41" s="552"/>
      <c r="EK41" s="552"/>
      <c r="EL41" s="552"/>
      <c r="EM41" s="552"/>
      <c r="EN41" s="552"/>
      <c r="EO41" s="552"/>
      <c r="EP41" s="552"/>
      <c r="EQ41" s="552"/>
      <c r="ER41" s="552"/>
      <c r="ES41" s="552"/>
      <c r="ET41" s="552"/>
      <c r="EU41" s="552"/>
      <c r="EV41" s="552"/>
      <c r="EW41" s="552"/>
      <c r="EX41" s="552"/>
      <c r="EY41" s="552"/>
      <c r="EZ41" s="552"/>
      <c r="FA41" s="552"/>
      <c r="FB41" s="552"/>
      <c r="FC41" s="552"/>
      <c r="FD41" s="552"/>
      <c r="FE41" s="552"/>
      <c r="FF41" s="552"/>
      <c r="FG41" s="552"/>
      <c r="FH41" s="552"/>
      <c r="FI41" s="552"/>
      <c r="FJ41" s="552"/>
      <c r="FK41" s="552"/>
      <c r="FL41" s="552"/>
      <c r="FM41" s="552"/>
      <c r="FN41" s="552"/>
      <c r="FO41" s="552"/>
      <c r="FP41" s="552"/>
      <c r="FQ41" s="552"/>
      <c r="FR41" s="552"/>
      <c r="FS41" s="552"/>
      <c r="FT41" s="552"/>
      <c r="FU41" s="552"/>
      <c r="FV41" s="552"/>
      <c r="FW41" s="552"/>
      <c r="FX41" s="552"/>
      <c r="FY41" s="552"/>
      <c r="FZ41" s="552"/>
      <c r="GA41" s="552"/>
      <c r="GB41" s="552"/>
      <c r="GC41" s="552"/>
      <c r="GD41" s="552"/>
      <c r="GE41" s="552"/>
      <c r="GF41" s="552"/>
      <c r="GG41" s="552"/>
      <c r="GH41" s="552"/>
      <c r="GI41" s="552"/>
      <c r="GJ41" s="552"/>
      <c r="GK41" s="552"/>
      <c r="GL41" s="552"/>
      <c r="GM41" s="552"/>
      <c r="GN41" s="552"/>
      <c r="GO41" s="552"/>
      <c r="GP41" s="552"/>
      <c r="GQ41" s="552"/>
      <c r="GR41" s="552"/>
      <c r="GS41" s="552"/>
      <c r="GT41" s="552"/>
      <c r="GU41" s="552"/>
      <c r="GV41" s="552"/>
      <c r="GW41" s="552"/>
      <c r="GX41" s="552"/>
      <c r="GY41" s="552"/>
      <c r="GZ41" s="552"/>
      <c r="HA41" s="552"/>
      <c r="HB41" s="552"/>
      <c r="HC41" s="552"/>
      <c r="HD41" s="552"/>
      <c r="HE41" s="552"/>
      <c r="HF41" s="552"/>
      <c r="HG41" s="552"/>
      <c r="HH41" s="552"/>
      <c r="HI41" s="552"/>
      <c r="HJ41" s="552"/>
      <c r="HK41" s="552"/>
      <c r="HL41" s="552"/>
      <c r="HM41" s="552"/>
      <c r="HN41" s="552"/>
      <c r="HO41" s="552"/>
      <c r="HP41" s="552"/>
      <c r="HQ41" s="552"/>
      <c r="HR41" s="552"/>
      <c r="HS41" s="552"/>
      <c r="HT41" s="552"/>
      <c r="HU41" s="552"/>
      <c r="HV41" s="552"/>
      <c r="HW41" s="552"/>
      <c r="HX41" s="552"/>
      <c r="HY41" s="552"/>
      <c r="HZ41" s="552"/>
      <c r="IA41" s="552"/>
      <c r="IB41" s="552"/>
      <c r="IC41" s="552"/>
      <c r="ID41" s="552"/>
      <c r="IE41" s="552"/>
      <c r="IF41" s="552"/>
      <c r="IG41" s="552"/>
      <c r="IH41" s="552"/>
      <c r="II41" s="552"/>
      <c r="IJ41" s="552"/>
      <c r="IK41" s="552"/>
      <c r="IL41" s="552"/>
      <c r="IM41" s="552"/>
      <c r="IN41" s="552"/>
      <c r="IO41" s="552"/>
      <c r="IP41" s="552"/>
      <c r="IQ41" s="552"/>
    </row>
    <row r="42" spans="1:251" ht="21.75" customHeight="1">
      <c r="A42" s="552"/>
      <c r="B42" s="559" t="s">
        <v>219</v>
      </c>
      <c r="C42" s="552"/>
      <c r="D42" s="583">
        <v>391.55755340973349</v>
      </c>
      <c r="E42" s="584">
        <v>320.89456794278397</v>
      </c>
      <c r="F42" s="585">
        <v>337.92882615898128</v>
      </c>
      <c r="G42" s="181">
        <v>350.12698250383295</v>
      </c>
      <c r="H42" s="586">
        <v>42.937217554550671</v>
      </c>
      <c r="I42" s="578">
        <v>45.310840163992395</v>
      </c>
      <c r="J42" s="579">
        <v>15.028756811718651</v>
      </c>
      <c r="K42" s="186">
        <v>34.425604843420572</v>
      </c>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c r="AJ42" s="552"/>
      <c r="AK42" s="552"/>
      <c r="AL42" s="552"/>
      <c r="AM42" s="552"/>
      <c r="AN42" s="552"/>
      <c r="AO42" s="552"/>
      <c r="AP42" s="552"/>
      <c r="AQ42" s="552"/>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c r="BQ42" s="552"/>
      <c r="BR42" s="552"/>
      <c r="BS42" s="552"/>
      <c r="BT42" s="552"/>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c r="CU42" s="552"/>
      <c r="CV42" s="552"/>
      <c r="CW42" s="552"/>
      <c r="CX42" s="552"/>
      <c r="CY42" s="552"/>
      <c r="CZ42" s="552"/>
      <c r="DA42" s="552"/>
      <c r="DB42" s="552"/>
      <c r="DC42" s="552"/>
      <c r="DD42" s="552"/>
      <c r="DE42" s="552"/>
      <c r="DF42" s="552"/>
      <c r="DG42" s="552"/>
      <c r="DH42" s="552"/>
      <c r="DI42" s="552"/>
      <c r="DJ42" s="552"/>
      <c r="DK42" s="552"/>
      <c r="DL42" s="552"/>
      <c r="DM42" s="552"/>
      <c r="DN42" s="552"/>
      <c r="DO42" s="552"/>
      <c r="DP42" s="552"/>
      <c r="DQ42" s="552"/>
      <c r="DR42" s="552"/>
      <c r="DS42" s="552"/>
      <c r="DT42" s="552"/>
      <c r="DU42" s="552"/>
      <c r="DV42" s="552"/>
      <c r="DW42" s="552"/>
      <c r="DX42" s="552"/>
      <c r="DY42" s="552"/>
      <c r="DZ42" s="552"/>
      <c r="EA42" s="552"/>
      <c r="EB42" s="552"/>
      <c r="EC42" s="552"/>
      <c r="ED42" s="552"/>
      <c r="EE42" s="552"/>
      <c r="EF42" s="552"/>
      <c r="EG42" s="552"/>
      <c r="EH42" s="552"/>
      <c r="EI42" s="552"/>
      <c r="EJ42" s="552"/>
      <c r="EK42" s="552"/>
      <c r="EL42" s="552"/>
      <c r="EM42" s="552"/>
      <c r="EN42" s="552"/>
      <c r="EO42" s="552"/>
      <c r="EP42" s="552"/>
      <c r="EQ42" s="552"/>
      <c r="ER42" s="552"/>
      <c r="ES42" s="552"/>
      <c r="ET42" s="552"/>
      <c r="EU42" s="552"/>
      <c r="EV42" s="552"/>
      <c r="EW42" s="552"/>
      <c r="EX42" s="552"/>
      <c r="EY42" s="552"/>
      <c r="EZ42" s="552"/>
      <c r="FA42" s="552"/>
      <c r="FB42" s="552"/>
      <c r="FC42" s="552"/>
      <c r="FD42" s="552"/>
      <c r="FE42" s="552"/>
      <c r="FF42" s="552"/>
      <c r="FG42" s="552"/>
      <c r="FH42" s="552"/>
      <c r="FI42" s="552"/>
      <c r="FJ42" s="552"/>
      <c r="FK42" s="552"/>
      <c r="FL42" s="552"/>
      <c r="FM42" s="552"/>
      <c r="FN42" s="552"/>
      <c r="FO42" s="552"/>
      <c r="FP42" s="552"/>
      <c r="FQ42" s="552"/>
      <c r="FR42" s="552"/>
      <c r="FS42" s="552"/>
      <c r="FT42" s="552"/>
      <c r="FU42" s="552"/>
      <c r="FV42" s="552"/>
      <c r="FW42" s="552"/>
      <c r="FX42" s="552"/>
      <c r="FY42" s="552"/>
      <c r="FZ42" s="552"/>
      <c r="GA42" s="552"/>
      <c r="GB42" s="552"/>
      <c r="GC42" s="552"/>
      <c r="GD42" s="552"/>
      <c r="GE42" s="552"/>
      <c r="GF42" s="552"/>
      <c r="GG42" s="552"/>
      <c r="GH42" s="552"/>
      <c r="GI42" s="552"/>
      <c r="GJ42" s="552"/>
      <c r="GK42" s="552"/>
      <c r="GL42" s="552"/>
      <c r="GM42" s="552"/>
      <c r="GN42" s="552"/>
      <c r="GO42" s="552"/>
      <c r="GP42" s="552"/>
      <c r="GQ42" s="552"/>
      <c r="GR42" s="552"/>
      <c r="GS42" s="552"/>
      <c r="GT42" s="552"/>
      <c r="GU42" s="552"/>
      <c r="GV42" s="552"/>
      <c r="GW42" s="552"/>
      <c r="GX42" s="552"/>
      <c r="GY42" s="552"/>
      <c r="GZ42" s="552"/>
      <c r="HA42" s="552"/>
      <c r="HB42" s="552"/>
      <c r="HC42" s="552"/>
      <c r="HD42" s="552"/>
      <c r="HE42" s="552"/>
      <c r="HF42" s="552"/>
      <c r="HG42" s="552"/>
      <c r="HH42" s="552"/>
      <c r="HI42" s="552"/>
      <c r="HJ42" s="552"/>
      <c r="HK42" s="552"/>
      <c r="HL42" s="552"/>
      <c r="HM42" s="552"/>
      <c r="HN42" s="552"/>
      <c r="HO42" s="552"/>
      <c r="HP42" s="552"/>
      <c r="HQ42" s="552"/>
      <c r="HR42" s="552"/>
      <c r="HS42" s="552"/>
      <c r="HT42" s="552"/>
      <c r="HU42" s="552"/>
      <c r="HV42" s="552"/>
      <c r="HW42" s="552"/>
      <c r="HX42" s="552"/>
      <c r="HY42" s="552"/>
      <c r="HZ42" s="552"/>
      <c r="IA42" s="552"/>
      <c r="IB42" s="552"/>
      <c r="IC42" s="552"/>
      <c r="ID42" s="552"/>
      <c r="IE42" s="552"/>
      <c r="IF42" s="552"/>
      <c r="IG42" s="552"/>
      <c r="IH42" s="552"/>
      <c r="II42" s="552"/>
      <c r="IJ42" s="552"/>
      <c r="IK42" s="552"/>
      <c r="IL42" s="552"/>
      <c r="IM42" s="552"/>
      <c r="IN42" s="552"/>
      <c r="IO42" s="552"/>
      <c r="IP42" s="552"/>
      <c r="IQ42" s="552"/>
    </row>
    <row r="43" spans="1:251" ht="21.75" customHeight="1">
      <c r="A43" s="552"/>
      <c r="B43" s="559" t="s">
        <v>220</v>
      </c>
      <c r="C43" s="552"/>
      <c r="D43" s="583">
        <v>293.24071597870073</v>
      </c>
      <c r="E43" s="584">
        <v>404.79477968902052</v>
      </c>
      <c r="F43" s="585">
        <v>397.25083272387411</v>
      </c>
      <c r="G43" s="181">
        <v>365.09544279719847</v>
      </c>
      <c r="H43" s="586">
        <v>18.881754469390316</v>
      </c>
      <c r="I43" s="578">
        <v>77.133486210933228</v>
      </c>
      <c r="J43" s="579">
        <v>26.615616207433533</v>
      </c>
      <c r="K43" s="186">
        <v>40.876952295919025</v>
      </c>
      <c r="L43" s="552"/>
      <c r="M43" s="552"/>
      <c r="N43" s="552"/>
      <c r="O43" s="552"/>
      <c r="P43" s="552"/>
      <c r="Q43" s="552"/>
      <c r="R43" s="552"/>
      <c r="S43" s="552"/>
      <c r="T43" s="552"/>
      <c r="U43" s="552"/>
      <c r="V43" s="552"/>
      <c r="W43" s="552"/>
      <c r="X43" s="552"/>
      <c r="Y43" s="552"/>
      <c r="Z43" s="552"/>
      <c r="AA43" s="552"/>
      <c r="AB43" s="552"/>
      <c r="AC43" s="552"/>
      <c r="AD43" s="552"/>
      <c r="AE43" s="552"/>
      <c r="AF43" s="552"/>
      <c r="AG43" s="552"/>
      <c r="AH43" s="552"/>
      <c r="AI43" s="552"/>
      <c r="AJ43" s="552"/>
      <c r="AK43" s="552"/>
      <c r="AL43" s="552"/>
      <c r="AM43" s="552"/>
      <c r="AN43" s="552"/>
      <c r="AO43" s="552"/>
      <c r="AP43" s="552"/>
      <c r="AQ43" s="552"/>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c r="CU43" s="552"/>
      <c r="CV43" s="552"/>
      <c r="CW43" s="552"/>
      <c r="CX43" s="552"/>
      <c r="CY43" s="552"/>
      <c r="CZ43" s="552"/>
      <c r="DA43" s="552"/>
      <c r="DB43" s="552"/>
      <c r="DC43" s="552"/>
      <c r="DD43" s="552"/>
      <c r="DE43" s="552"/>
      <c r="DF43" s="552"/>
      <c r="DG43" s="552"/>
      <c r="DH43" s="552"/>
      <c r="DI43" s="552"/>
      <c r="DJ43" s="552"/>
      <c r="DK43" s="552"/>
      <c r="DL43" s="552"/>
      <c r="DM43" s="552"/>
      <c r="DN43" s="552"/>
      <c r="DO43" s="552"/>
      <c r="DP43" s="552"/>
      <c r="DQ43" s="552"/>
      <c r="DR43" s="552"/>
      <c r="DS43" s="552"/>
      <c r="DT43" s="552"/>
      <c r="DU43" s="552"/>
      <c r="DV43" s="552"/>
      <c r="DW43" s="552"/>
      <c r="DX43" s="552"/>
      <c r="DY43" s="552"/>
      <c r="DZ43" s="552"/>
      <c r="EA43" s="552"/>
      <c r="EB43" s="552"/>
      <c r="EC43" s="552"/>
      <c r="ED43" s="552"/>
      <c r="EE43" s="552"/>
      <c r="EF43" s="552"/>
      <c r="EG43" s="552"/>
      <c r="EH43" s="552"/>
      <c r="EI43" s="552"/>
      <c r="EJ43" s="552"/>
      <c r="EK43" s="552"/>
      <c r="EL43" s="552"/>
      <c r="EM43" s="552"/>
      <c r="EN43" s="552"/>
      <c r="EO43" s="552"/>
      <c r="EP43" s="552"/>
      <c r="EQ43" s="552"/>
      <c r="ER43" s="552"/>
      <c r="ES43" s="552"/>
      <c r="ET43" s="552"/>
      <c r="EU43" s="552"/>
      <c r="EV43" s="552"/>
      <c r="EW43" s="552"/>
      <c r="EX43" s="552"/>
      <c r="EY43" s="552"/>
      <c r="EZ43" s="552"/>
      <c r="FA43" s="552"/>
      <c r="FB43" s="552"/>
      <c r="FC43" s="552"/>
      <c r="FD43" s="552"/>
      <c r="FE43" s="552"/>
      <c r="FF43" s="552"/>
      <c r="FG43" s="552"/>
      <c r="FH43" s="552"/>
      <c r="FI43" s="552"/>
      <c r="FJ43" s="552"/>
      <c r="FK43" s="552"/>
      <c r="FL43" s="552"/>
      <c r="FM43" s="552"/>
      <c r="FN43" s="552"/>
      <c r="FO43" s="552"/>
      <c r="FP43" s="552"/>
      <c r="FQ43" s="552"/>
      <c r="FR43" s="552"/>
      <c r="FS43" s="552"/>
      <c r="FT43" s="552"/>
      <c r="FU43" s="552"/>
      <c r="FV43" s="552"/>
      <c r="FW43" s="552"/>
      <c r="FX43" s="552"/>
      <c r="FY43" s="552"/>
      <c r="FZ43" s="552"/>
      <c r="GA43" s="552"/>
      <c r="GB43" s="552"/>
      <c r="GC43" s="552"/>
      <c r="GD43" s="552"/>
      <c r="GE43" s="552"/>
      <c r="GF43" s="552"/>
      <c r="GG43" s="552"/>
      <c r="GH43" s="552"/>
      <c r="GI43" s="552"/>
      <c r="GJ43" s="552"/>
      <c r="GK43" s="552"/>
      <c r="GL43" s="552"/>
      <c r="GM43" s="552"/>
      <c r="GN43" s="552"/>
      <c r="GO43" s="552"/>
      <c r="GP43" s="552"/>
      <c r="GQ43" s="552"/>
      <c r="GR43" s="552"/>
      <c r="GS43" s="552"/>
      <c r="GT43" s="552"/>
      <c r="GU43" s="552"/>
      <c r="GV43" s="552"/>
      <c r="GW43" s="552"/>
      <c r="GX43" s="552"/>
      <c r="GY43" s="552"/>
      <c r="GZ43" s="552"/>
      <c r="HA43" s="552"/>
      <c r="HB43" s="552"/>
      <c r="HC43" s="552"/>
      <c r="HD43" s="552"/>
      <c r="HE43" s="552"/>
      <c r="HF43" s="552"/>
      <c r="HG43" s="552"/>
      <c r="HH43" s="552"/>
      <c r="HI43" s="552"/>
      <c r="HJ43" s="552"/>
      <c r="HK43" s="552"/>
      <c r="HL43" s="552"/>
      <c r="HM43" s="552"/>
      <c r="HN43" s="552"/>
      <c r="HO43" s="552"/>
      <c r="HP43" s="552"/>
      <c r="HQ43" s="552"/>
      <c r="HR43" s="552"/>
      <c r="HS43" s="552"/>
      <c r="HT43" s="552"/>
      <c r="HU43" s="552"/>
      <c r="HV43" s="552"/>
      <c r="HW43" s="552"/>
      <c r="HX43" s="552"/>
      <c r="HY43" s="552"/>
      <c r="HZ43" s="552"/>
      <c r="IA43" s="552"/>
      <c r="IB43" s="552"/>
      <c r="IC43" s="552"/>
      <c r="ID43" s="552"/>
      <c r="IE43" s="552"/>
      <c r="IF43" s="552"/>
      <c r="IG43" s="552"/>
      <c r="IH43" s="552"/>
      <c r="II43" s="552"/>
      <c r="IJ43" s="552"/>
      <c r="IK43" s="552"/>
      <c r="IL43" s="552"/>
      <c r="IM43" s="552"/>
      <c r="IN43" s="552"/>
      <c r="IO43" s="552"/>
      <c r="IP43" s="552"/>
      <c r="IQ43" s="552"/>
    </row>
    <row r="44" spans="1:251" ht="21.75" customHeight="1">
      <c r="A44" s="552"/>
      <c r="B44" s="559" t="s">
        <v>221</v>
      </c>
      <c r="C44" s="552"/>
      <c r="D44" s="583">
        <v>428.03187004719138</v>
      </c>
      <c r="E44" s="584">
        <v>400.20335835100889</v>
      </c>
      <c r="F44" s="585">
        <v>444.4489711005387</v>
      </c>
      <c r="G44" s="181">
        <v>424.22806649957965</v>
      </c>
      <c r="H44" s="586">
        <v>57.429958825510312</v>
      </c>
      <c r="I44" s="578">
        <v>42.849734215458255</v>
      </c>
      <c r="J44" s="579">
        <v>36.52042620284368</v>
      </c>
      <c r="K44" s="186">
        <v>45.600039747937416</v>
      </c>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552"/>
      <c r="GO44" s="552"/>
      <c r="GP44" s="552"/>
      <c r="GQ44" s="552"/>
      <c r="GR44" s="552"/>
      <c r="GS44" s="552"/>
      <c r="GT44" s="552"/>
      <c r="GU44" s="552"/>
      <c r="GV44" s="552"/>
      <c r="GW44" s="552"/>
      <c r="GX44" s="552"/>
      <c r="GY44" s="552"/>
      <c r="GZ44" s="552"/>
      <c r="HA44" s="552"/>
      <c r="HB44" s="552"/>
      <c r="HC44" s="552"/>
      <c r="HD44" s="552"/>
      <c r="HE44" s="552"/>
      <c r="HF44" s="552"/>
      <c r="HG44" s="552"/>
      <c r="HH44" s="552"/>
      <c r="HI44" s="552"/>
      <c r="HJ44" s="552"/>
      <c r="HK44" s="552"/>
      <c r="HL44" s="552"/>
      <c r="HM44" s="552"/>
      <c r="HN44" s="552"/>
      <c r="HO44" s="552"/>
      <c r="HP44" s="552"/>
      <c r="HQ44" s="552"/>
      <c r="HR44" s="552"/>
      <c r="HS44" s="552"/>
      <c r="HT44" s="552"/>
      <c r="HU44" s="552"/>
      <c r="HV44" s="552"/>
      <c r="HW44" s="552"/>
      <c r="HX44" s="552"/>
      <c r="HY44" s="552"/>
      <c r="HZ44" s="552"/>
      <c r="IA44" s="552"/>
      <c r="IB44" s="552"/>
      <c r="IC44" s="552"/>
      <c r="ID44" s="552"/>
      <c r="IE44" s="552"/>
      <c r="IF44" s="552"/>
      <c r="IG44" s="552"/>
      <c r="IH44" s="552"/>
      <c r="II44" s="552"/>
      <c r="IJ44" s="552"/>
      <c r="IK44" s="552"/>
      <c r="IL44" s="552"/>
      <c r="IM44" s="552"/>
      <c r="IN44" s="552"/>
      <c r="IO44" s="552"/>
      <c r="IP44" s="552"/>
      <c r="IQ44" s="552"/>
    </row>
    <row r="45" spans="1:251" ht="21.75" customHeight="1">
      <c r="A45" s="552"/>
      <c r="B45" s="559" t="s">
        <v>222</v>
      </c>
      <c r="C45" s="552"/>
      <c r="D45" s="583">
        <v>461.94778413502587</v>
      </c>
      <c r="E45" s="584">
        <v>396.05390446636642</v>
      </c>
      <c r="F45" s="585">
        <v>450.76309770870211</v>
      </c>
      <c r="G45" s="181">
        <v>436.25492877003148</v>
      </c>
      <c r="H45" s="586">
        <v>42.844616239224905</v>
      </c>
      <c r="I45" s="578">
        <v>40.618423672480446</v>
      </c>
      <c r="J45" s="579">
        <v>36.006875217456752</v>
      </c>
      <c r="K45" s="186">
        <v>39.823305043054035</v>
      </c>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552"/>
      <c r="GO45" s="552"/>
      <c r="GP45" s="552"/>
      <c r="GQ45" s="552"/>
      <c r="GR45" s="552"/>
      <c r="GS45" s="552"/>
      <c r="GT45" s="552"/>
      <c r="GU45" s="552"/>
      <c r="GV45" s="552"/>
      <c r="GW45" s="552"/>
      <c r="GX45" s="552"/>
      <c r="GY45" s="552"/>
      <c r="GZ45" s="552"/>
      <c r="HA45" s="552"/>
      <c r="HB45" s="552"/>
      <c r="HC45" s="552"/>
      <c r="HD45" s="552"/>
      <c r="HE45" s="552"/>
      <c r="HF45" s="552"/>
      <c r="HG45" s="552"/>
      <c r="HH45" s="552"/>
      <c r="HI45" s="552"/>
      <c r="HJ45" s="552"/>
      <c r="HK45" s="552"/>
      <c r="HL45" s="552"/>
      <c r="HM45" s="552"/>
      <c r="HN45" s="552"/>
      <c r="HO45" s="552"/>
      <c r="HP45" s="552"/>
      <c r="HQ45" s="552"/>
      <c r="HR45" s="552"/>
      <c r="HS45" s="552"/>
      <c r="HT45" s="552"/>
      <c r="HU45" s="552"/>
      <c r="HV45" s="552"/>
      <c r="HW45" s="552"/>
      <c r="HX45" s="552"/>
      <c r="HY45" s="552"/>
      <c r="HZ45" s="552"/>
      <c r="IA45" s="552"/>
      <c r="IB45" s="552"/>
      <c r="IC45" s="552"/>
      <c r="ID45" s="552"/>
      <c r="IE45" s="552"/>
      <c r="IF45" s="552"/>
      <c r="IG45" s="552"/>
      <c r="IH45" s="552"/>
      <c r="II45" s="552"/>
      <c r="IJ45" s="552"/>
      <c r="IK45" s="552"/>
      <c r="IL45" s="552"/>
      <c r="IM45" s="552"/>
      <c r="IN45" s="552"/>
      <c r="IO45" s="552"/>
      <c r="IP45" s="552"/>
      <c r="IQ45" s="552"/>
    </row>
    <row r="46" spans="1:251" ht="21.75" customHeight="1">
      <c r="A46" s="552"/>
      <c r="B46" s="559" t="s">
        <v>223</v>
      </c>
      <c r="C46" s="552"/>
      <c r="D46" s="583">
        <v>526.20977022763043</v>
      </c>
      <c r="E46" s="584">
        <v>415.6115742271781</v>
      </c>
      <c r="F46" s="585">
        <v>432.31120230995168</v>
      </c>
      <c r="G46" s="181">
        <v>458.04418225492009</v>
      </c>
      <c r="H46" s="586">
        <v>34.388869693695909</v>
      </c>
      <c r="I46" s="578">
        <v>29.516550215110641</v>
      </c>
      <c r="J46" s="579">
        <v>27.929661172665817</v>
      </c>
      <c r="K46" s="186">
        <v>30.611693693824122</v>
      </c>
      <c r="L46" s="552"/>
      <c r="M46" s="552"/>
      <c r="N46" s="552"/>
      <c r="O46" s="552"/>
      <c r="P46" s="552"/>
      <c r="Q46" s="552"/>
      <c r="R46" s="552"/>
      <c r="S46" s="552"/>
      <c r="T46" s="552"/>
      <c r="U46" s="552"/>
      <c r="V46" s="552"/>
      <c r="W46" s="552"/>
      <c r="X46" s="552"/>
      <c r="Y46" s="552"/>
      <c r="Z46" s="552"/>
      <c r="AA46" s="552"/>
      <c r="AB46" s="552"/>
      <c r="AC46" s="552"/>
      <c r="AD46" s="552"/>
      <c r="AE46" s="552"/>
      <c r="AF46" s="552"/>
      <c r="AG46" s="552"/>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c r="DD46" s="552"/>
      <c r="DE46" s="552"/>
      <c r="DF46" s="552"/>
      <c r="DG46" s="552"/>
      <c r="DH46" s="552"/>
      <c r="DI46" s="552"/>
      <c r="DJ46" s="552"/>
      <c r="DK46" s="552"/>
      <c r="DL46" s="552"/>
      <c r="DM46" s="552"/>
      <c r="DN46" s="552"/>
      <c r="DO46" s="552"/>
      <c r="DP46" s="552"/>
      <c r="DQ46" s="552"/>
      <c r="DR46" s="552"/>
      <c r="DS46" s="552"/>
      <c r="DT46" s="552"/>
      <c r="DU46" s="552"/>
      <c r="DV46" s="552"/>
      <c r="DW46" s="552"/>
      <c r="DX46" s="552"/>
      <c r="DY46" s="552"/>
      <c r="DZ46" s="552"/>
      <c r="EA46" s="552"/>
      <c r="EB46" s="552"/>
      <c r="EC46" s="552"/>
      <c r="ED46" s="552"/>
      <c r="EE46" s="552"/>
      <c r="EF46" s="552"/>
      <c r="EG46" s="552"/>
      <c r="EH46" s="552"/>
      <c r="EI46" s="552"/>
      <c r="EJ46" s="552"/>
      <c r="EK46" s="552"/>
      <c r="EL46" s="552"/>
      <c r="EM46" s="552"/>
      <c r="EN46" s="552"/>
      <c r="EO46" s="552"/>
      <c r="EP46" s="552"/>
      <c r="EQ46" s="552"/>
      <c r="ER46" s="552"/>
      <c r="ES46" s="552"/>
      <c r="ET46" s="552"/>
      <c r="EU46" s="552"/>
      <c r="EV46" s="552"/>
      <c r="EW46" s="552"/>
      <c r="EX46" s="552"/>
      <c r="EY46" s="552"/>
      <c r="EZ46" s="552"/>
      <c r="FA46" s="552"/>
      <c r="FB46" s="552"/>
      <c r="FC46" s="552"/>
      <c r="FD46" s="552"/>
      <c r="FE46" s="552"/>
      <c r="FF46" s="552"/>
      <c r="FG46" s="552"/>
      <c r="FH46" s="552"/>
      <c r="FI46" s="552"/>
      <c r="FJ46" s="552"/>
      <c r="FK46" s="552"/>
      <c r="FL46" s="552"/>
      <c r="FM46" s="552"/>
      <c r="FN46" s="552"/>
      <c r="FO46" s="552"/>
      <c r="FP46" s="552"/>
      <c r="FQ46" s="552"/>
      <c r="FR46" s="552"/>
      <c r="FS46" s="552"/>
      <c r="FT46" s="552"/>
      <c r="FU46" s="552"/>
      <c r="FV46" s="552"/>
      <c r="FW46" s="552"/>
      <c r="FX46" s="552"/>
      <c r="FY46" s="552"/>
      <c r="FZ46" s="552"/>
      <c r="GA46" s="552"/>
      <c r="GB46" s="552"/>
      <c r="GC46" s="552"/>
      <c r="GD46" s="552"/>
      <c r="GE46" s="552"/>
      <c r="GF46" s="552"/>
      <c r="GG46" s="552"/>
      <c r="GH46" s="552"/>
      <c r="GI46" s="552"/>
      <c r="GJ46" s="552"/>
      <c r="GK46" s="552"/>
      <c r="GL46" s="552"/>
      <c r="GM46" s="552"/>
      <c r="GN46" s="552"/>
      <c r="GO46" s="552"/>
      <c r="GP46" s="552"/>
      <c r="GQ46" s="552"/>
      <c r="GR46" s="552"/>
      <c r="GS46" s="552"/>
      <c r="GT46" s="552"/>
      <c r="GU46" s="552"/>
      <c r="GV46" s="552"/>
      <c r="GW46" s="552"/>
      <c r="GX46" s="552"/>
      <c r="GY46" s="552"/>
      <c r="GZ46" s="552"/>
      <c r="HA46" s="552"/>
      <c r="HB46" s="552"/>
      <c r="HC46" s="552"/>
      <c r="HD46" s="552"/>
      <c r="HE46" s="552"/>
      <c r="HF46" s="552"/>
      <c r="HG46" s="552"/>
      <c r="HH46" s="552"/>
      <c r="HI46" s="552"/>
      <c r="HJ46" s="552"/>
      <c r="HK46" s="552"/>
      <c r="HL46" s="552"/>
      <c r="HM46" s="552"/>
      <c r="HN46" s="552"/>
      <c r="HO46" s="552"/>
      <c r="HP46" s="552"/>
      <c r="HQ46" s="552"/>
      <c r="HR46" s="552"/>
      <c r="HS46" s="552"/>
      <c r="HT46" s="552"/>
      <c r="HU46" s="552"/>
      <c r="HV46" s="552"/>
      <c r="HW46" s="552"/>
      <c r="HX46" s="552"/>
      <c r="HY46" s="552"/>
      <c r="HZ46" s="552"/>
      <c r="IA46" s="552"/>
      <c r="IB46" s="552"/>
      <c r="IC46" s="552"/>
      <c r="ID46" s="552"/>
      <c r="IE46" s="552"/>
      <c r="IF46" s="552"/>
      <c r="IG46" s="552"/>
      <c r="IH46" s="552"/>
      <c r="II46" s="552"/>
      <c r="IJ46" s="552"/>
      <c r="IK46" s="552"/>
      <c r="IL46" s="552"/>
      <c r="IM46" s="552"/>
      <c r="IN46" s="552"/>
      <c r="IO46" s="552"/>
      <c r="IP46" s="552"/>
      <c r="IQ46" s="552"/>
    </row>
    <row r="47" spans="1:251" ht="21.75" customHeight="1">
      <c r="A47" s="552"/>
      <c r="B47" s="559" t="s">
        <v>224</v>
      </c>
      <c r="C47" s="552"/>
      <c r="D47" s="583">
        <v>397.9950900340387</v>
      </c>
      <c r="E47" s="584">
        <v>457.91869543032885</v>
      </c>
      <c r="F47" s="585">
        <v>470.76183698236952</v>
      </c>
      <c r="G47" s="181">
        <v>442.22520748224565</v>
      </c>
      <c r="H47" s="586">
        <v>35.722997642301038</v>
      </c>
      <c r="I47" s="578">
        <v>13.123666214796614</v>
      </c>
      <c r="J47" s="579">
        <v>18.5049339618609</v>
      </c>
      <c r="K47" s="186">
        <v>22.450532606319516</v>
      </c>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c r="CU47" s="552"/>
      <c r="CV47" s="552"/>
      <c r="CW47" s="552"/>
      <c r="CX47" s="552"/>
      <c r="CY47" s="552"/>
      <c r="CZ47" s="552"/>
      <c r="DA47" s="552"/>
      <c r="DB47" s="552"/>
      <c r="DC47" s="552"/>
      <c r="DD47" s="552"/>
      <c r="DE47" s="552"/>
      <c r="DF47" s="552"/>
      <c r="DG47" s="552"/>
      <c r="DH47" s="552"/>
      <c r="DI47" s="552"/>
      <c r="DJ47" s="552"/>
      <c r="DK47" s="552"/>
      <c r="DL47" s="552"/>
      <c r="DM47" s="552"/>
      <c r="DN47" s="552"/>
      <c r="DO47" s="552"/>
      <c r="DP47" s="552"/>
      <c r="DQ47" s="552"/>
      <c r="DR47" s="552"/>
      <c r="DS47" s="552"/>
      <c r="DT47" s="552"/>
      <c r="DU47" s="552"/>
      <c r="DV47" s="552"/>
      <c r="DW47" s="552"/>
      <c r="DX47" s="552"/>
      <c r="DY47" s="552"/>
      <c r="DZ47" s="552"/>
      <c r="EA47" s="552"/>
      <c r="EB47" s="552"/>
      <c r="EC47" s="552"/>
      <c r="ED47" s="552"/>
      <c r="EE47" s="552"/>
      <c r="EF47" s="552"/>
      <c r="EG47" s="552"/>
      <c r="EH47" s="552"/>
      <c r="EI47" s="552"/>
      <c r="EJ47" s="552"/>
      <c r="EK47" s="552"/>
      <c r="EL47" s="552"/>
      <c r="EM47" s="552"/>
      <c r="EN47" s="552"/>
      <c r="EO47" s="552"/>
      <c r="EP47" s="552"/>
      <c r="EQ47" s="552"/>
      <c r="ER47" s="552"/>
      <c r="ES47" s="552"/>
      <c r="ET47" s="552"/>
      <c r="EU47" s="552"/>
      <c r="EV47" s="552"/>
      <c r="EW47" s="552"/>
      <c r="EX47" s="552"/>
      <c r="EY47" s="552"/>
      <c r="EZ47" s="552"/>
      <c r="FA47" s="552"/>
      <c r="FB47" s="552"/>
      <c r="FC47" s="552"/>
      <c r="FD47" s="552"/>
      <c r="FE47" s="552"/>
      <c r="FF47" s="552"/>
      <c r="FG47" s="552"/>
      <c r="FH47" s="552"/>
      <c r="FI47" s="552"/>
      <c r="FJ47" s="552"/>
      <c r="FK47" s="552"/>
      <c r="FL47" s="552"/>
      <c r="FM47" s="552"/>
      <c r="FN47" s="552"/>
      <c r="FO47" s="552"/>
      <c r="FP47" s="552"/>
      <c r="FQ47" s="552"/>
      <c r="FR47" s="552"/>
      <c r="FS47" s="552"/>
      <c r="FT47" s="552"/>
      <c r="FU47" s="552"/>
      <c r="FV47" s="552"/>
      <c r="FW47" s="552"/>
      <c r="FX47" s="552"/>
      <c r="FY47" s="552"/>
      <c r="FZ47" s="552"/>
      <c r="GA47" s="552"/>
      <c r="GB47" s="552"/>
      <c r="GC47" s="552"/>
      <c r="GD47" s="552"/>
      <c r="GE47" s="552"/>
      <c r="GF47" s="552"/>
      <c r="GG47" s="552"/>
      <c r="GH47" s="552"/>
      <c r="GI47" s="552"/>
      <c r="GJ47" s="552"/>
      <c r="GK47" s="552"/>
      <c r="GL47" s="552"/>
      <c r="GM47" s="552"/>
      <c r="GN47" s="552"/>
      <c r="GO47" s="552"/>
      <c r="GP47" s="552"/>
      <c r="GQ47" s="552"/>
      <c r="GR47" s="552"/>
      <c r="GS47" s="552"/>
      <c r="GT47" s="552"/>
      <c r="GU47" s="552"/>
      <c r="GV47" s="552"/>
      <c r="GW47" s="552"/>
      <c r="GX47" s="552"/>
      <c r="GY47" s="552"/>
      <c r="GZ47" s="552"/>
      <c r="HA47" s="552"/>
      <c r="HB47" s="552"/>
      <c r="HC47" s="552"/>
      <c r="HD47" s="552"/>
      <c r="HE47" s="552"/>
      <c r="HF47" s="552"/>
      <c r="HG47" s="552"/>
      <c r="HH47" s="552"/>
      <c r="HI47" s="552"/>
      <c r="HJ47" s="552"/>
      <c r="HK47" s="552"/>
      <c r="HL47" s="552"/>
      <c r="HM47" s="552"/>
      <c r="HN47" s="552"/>
      <c r="HO47" s="552"/>
      <c r="HP47" s="552"/>
      <c r="HQ47" s="552"/>
      <c r="HR47" s="552"/>
      <c r="HS47" s="552"/>
      <c r="HT47" s="552"/>
      <c r="HU47" s="552"/>
      <c r="HV47" s="552"/>
      <c r="HW47" s="552"/>
      <c r="HX47" s="552"/>
      <c r="HY47" s="552"/>
      <c r="HZ47" s="552"/>
      <c r="IA47" s="552"/>
      <c r="IB47" s="552"/>
      <c r="IC47" s="552"/>
      <c r="ID47" s="552"/>
      <c r="IE47" s="552"/>
      <c r="IF47" s="552"/>
      <c r="IG47" s="552"/>
      <c r="IH47" s="552"/>
      <c r="II47" s="552"/>
      <c r="IJ47" s="552"/>
      <c r="IK47" s="552"/>
      <c r="IL47" s="552"/>
      <c r="IM47" s="552"/>
      <c r="IN47" s="552"/>
      <c r="IO47" s="552"/>
      <c r="IP47" s="552"/>
      <c r="IQ47" s="552"/>
    </row>
    <row r="48" spans="1:251">
      <c r="A48" s="552"/>
      <c r="B48" s="83" t="s">
        <v>225</v>
      </c>
      <c r="C48" s="558"/>
      <c r="D48" s="558" t="s">
        <v>226</v>
      </c>
      <c r="E48" s="558"/>
      <c r="F48" s="558"/>
      <c r="G48" s="558"/>
      <c r="H48" s="558"/>
      <c r="I48" s="558"/>
      <c r="J48" s="558"/>
      <c r="K48" s="589"/>
      <c r="L48" s="552"/>
      <c r="M48" s="552"/>
      <c r="N48" s="552"/>
      <c r="O48" s="552"/>
      <c r="P48" s="552"/>
      <c r="Q48" s="552"/>
      <c r="R48" s="552"/>
      <c r="S48" s="552"/>
      <c r="T48" s="552"/>
      <c r="U48" s="552"/>
      <c r="V48" s="552"/>
      <c r="W48" s="552"/>
      <c r="X48" s="552"/>
      <c r="Y48" s="552"/>
      <c r="Z48" s="552"/>
      <c r="AA48" s="552"/>
      <c r="AB48" s="552"/>
      <c r="AC48" s="552"/>
      <c r="AD48" s="552"/>
      <c r="AE48" s="552"/>
      <c r="AF48" s="552"/>
      <c r="AG48" s="552"/>
      <c r="AH48" s="552"/>
      <c r="AI48" s="552"/>
      <c r="AJ48" s="552"/>
      <c r="AK48" s="552"/>
      <c r="AL48" s="552"/>
      <c r="AM48" s="552"/>
      <c r="AN48" s="552"/>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2"/>
      <c r="CO48" s="552"/>
      <c r="CP48" s="552"/>
      <c r="CQ48" s="552"/>
      <c r="CR48" s="552"/>
      <c r="CS48" s="552"/>
      <c r="CT48" s="552"/>
      <c r="CU48" s="552"/>
      <c r="CV48" s="552"/>
      <c r="CW48" s="552"/>
      <c r="CX48" s="552"/>
      <c r="CY48" s="552"/>
      <c r="CZ48" s="552"/>
      <c r="DA48" s="552"/>
      <c r="DB48" s="552"/>
      <c r="DC48" s="552"/>
      <c r="DD48" s="552"/>
      <c r="DE48" s="552"/>
      <c r="DF48" s="552"/>
      <c r="DG48" s="552"/>
      <c r="DH48" s="552"/>
      <c r="DI48" s="552"/>
      <c r="DJ48" s="552"/>
      <c r="DK48" s="552"/>
      <c r="DL48" s="552"/>
      <c r="DM48" s="552"/>
      <c r="DN48" s="552"/>
      <c r="DO48" s="552"/>
      <c r="DP48" s="552"/>
      <c r="DQ48" s="552"/>
      <c r="DR48" s="552"/>
      <c r="DS48" s="552"/>
      <c r="DT48" s="552"/>
      <c r="DU48" s="552"/>
      <c r="DV48" s="552"/>
      <c r="DW48" s="552"/>
      <c r="DX48" s="552"/>
      <c r="DY48" s="552"/>
      <c r="DZ48" s="552"/>
      <c r="EA48" s="552"/>
      <c r="EB48" s="552"/>
      <c r="EC48" s="552"/>
      <c r="ED48" s="552"/>
      <c r="EE48" s="552"/>
      <c r="EF48" s="552"/>
      <c r="EG48" s="552"/>
      <c r="EH48" s="552"/>
      <c r="EI48" s="552"/>
      <c r="EJ48" s="552"/>
      <c r="EK48" s="552"/>
      <c r="EL48" s="552"/>
      <c r="EM48" s="552"/>
      <c r="EN48" s="552"/>
      <c r="EO48" s="552"/>
      <c r="EP48" s="552"/>
      <c r="EQ48" s="552"/>
      <c r="ER48" s="552"/>
      <c r="ES48" s="552"/>
      <c r="ET48" s="552"/>
      <c r="EU48" s="552"/>
      <c r="EV48" s="552"/>
      <c r="EW48" s="552"/>
      <c r="EX48" s="552"/>
      <c r="EY48" s="552"/>
      <c r="EZ48" s="552"/>
      <c r="FA48" s="552"/>
      <c r="FB48" s="552"/>
      <c r="FC48" s="552"/>
      <c r="FD48" s="552"/>
      <c r="FE48" s="552"/>
      <c r="FF48" s="552"/>
      <c r="FG48" s="552"/>
      <c r="FH48" s="552"/>
      <c r="FI48" s="552"/>
      <c r="FJ48" s="552"/>
      <c r="FK48" s="552"/>
      <c r="FL48" s="552"/>
      <c r="FM48" s="552"/>
      <c r="FN48" s="552"/>
      <c r="FO48" s="552"/>
      <c r="FP48" s="552"/>
      <c r="FQ48" s="552"/>
      <c r="FR48" s="552"/>
      <c r="FS48" s="552"/>
      <c r="FT48" s="552"/>
      <c r="FU48" s="552"/>
      <c r="FV48" s="552"/>
      <c r="FW48" s="552"/>
      <c r="FX48" s="552"/>
      <c r="FY48" s="552"/>
      <c r="FZ48" s="552"/>
      <c r="GA48" s="552"/>
      <c r="GB48" s="552"/>
      <c r="GC48" s="552"/>
      <c r="GD48" s="552"/>
      <c r="GE48" s="552"/>
      <c r="GF48" s="552"/>
      <c r="GG48" s="552"/>
      <c r="GH48" s="552"/>
      <c r="GI48" s="552"/>
      <c r="GJ48" s="552"/>
      <c r="GK48" s="552"/>
      <c r="GL48" s="552"/>
      <c r="GM48" s="552"/>
      <c r="GN48" s="552"/>
      <c r="GO48" s="552"/>
      <c r="GP48" s="552"/>
      <c r="GQ48" s="552"/>
      <c r="GR48" s="552"/>
      <c r="GS48" s="552"/>
      <c r="GT48" s="552"/>
      <c r="GU48" s="552"/>
      <c r="GV48" s="552"/>
      <c r="GW48" s="552"/>
      <c r="GX48" s="552"/>
      <c r="GY48" s="552"/>
      <c r="GZ48" s="552"/>
      <c r="HA48" s="552"/>
      <c r="HB48" s="552"/>
      <c r="HC48" s="552"/>
      <c r="HD48" s="552"/>
      <c r="HE48" s="552"/>
      <c r="HF48" s="552"/>
      <c r="HG48" s="552"/>
      <c r="HH48" s="552"/>
      <c r="HI48" s="552"/>
      <c r="HJ48" s="552"/>
      <c r="HK48" s="552"/>
      <c r="HL48" s="552"/>
      <c r="HM48" s="552"/>
      <c r="HN48" s="552"/>
      <c r="HO48" s="552"/>
      <c r="HP48" s="552"/>
      <c r="HQ48" s="552"/>
      <c r="HR48" s="552"/>
      <c r="HS48" s="552"/>
      <c r="HT48" s="552"/>
      <c r="HU48" s="552"/>
      <c r="HV48" s="552"/>
      <c r="HW48" s="552"/>
      <c r="HX48" s="552"/>
      <c r="HY48" s="552"/>
      <c r="HZ48" s="552"/>
      <c r="IA48" s="552"/>
      <c r="IB48" s="552"/>
      <c r="IC48" s="552"/>
      <c r="ID48" s="552"/>
      <c r="IE48" s="552"/>
      <c r="IF48" s="552"/>
      <c r="IG48" s="552"/>
      <c r="IH48" s="552"/>
      <c r="II48" s="552"/>
      <c r="IJ48" s="552"/>
      <c r="IK48" s="552"/>
      <c r="IL48" s="552"/>
      <c r="IM48" s="552"/>
      <c r="IN48" s="552"/>
      <c r="IO48" s="552"/>
      <c r="IP48" s="552"/>
      <c r="IQ48" s="552"/>
    </row>
    <row r="49" spans="1:251">
      <c r="A49" s="552"/>
      <c r="B49" s="552"/>
      <c r="C49" s="552"/>
      <c r="D49" s="552"/>
      <c r="E49" s="552"/>
      <c r="F49" s="552"/>
      <c r="G49" s="552"/>
      <c r="H49" s="552"/>
      <c r="I49" s="552"/>
      <c r="J49" s="552"/>
      <c r="K49" s="552"/>
      <c r="L49" s="552"/>
      <c r="M49" s="590"/>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c r="BQ49" s="552"/>
      <c r="BR49" s="552"/>
      <c r="BS49" s="552"/>
      <c r="BT49" s="552"/>
      <c r="BU49" s="552"/>
      <c r="BV49" s="552"/>
      <c r="BW49" s="552"/>
      <c r="BX49" s="552"/>
      <c r="BY49" s="552"/>
      <c r="BZ49" s="552"/>
      <c r="CA49" s="552"/>
      <c r="CB49" s="552"/>
      <c r="CC49" s="552"/>
      <c r="CD49" s="552"/>
      <c r="CE49" s="552"/>
      <c r="CF49" s="552"/>
      <c r="CG49" s="552"/>
      <c r="CH49" s="552"/>
      <c r="CI49" s="552"/>
      <c r="CJ49" s="552"/>
      <c r="CK49" s="552"/>
      <c r="CL49" s="552"/>
      <c r="CM49" s="552"/>
      <c r="CN49" s="552"/>
      <c r="CO49" s="552"/>
      <c r="CP49" s="552"/>
      <c r="CQ49" s="552"/>
      <c r="CR49" s="552"/>
      <c r="CS49" s="552"/>
      <c r="CT49" s="552"/>
      <c r="CU49" s="552"/>
      <c r="CV49" s="552"/>
      <c r="CW49" s="552"/>
      <c r="CX49" s="552"/>
      <c r="CY49" s="552"/>
      <c r="CZ49" s="552"/>
      <c r="DA49" s="552"/>
      <c r="DB49" s="552"/>
      <c r="DC49" s="552"/>
      <c r="DD49" s="552"/>
      <c r="DE49" s="552"/>
      <c r="DF49" s="552"/>
      <c r="DG49" s="552"/>
      <c r="DH49" s="552"/>
      <c r="DI49" s="552"/>
      <c r="DJ49" s="552"/>
      <c r="DK49" s="552"/>
      <c r="DL49" s="552"/>
      <c r="DM49" s="552"/>
      <c r="DN49" s="552"/>
      <c r="DO49" s="552"/>
      <c r="DP49" s="552"/>
      <c r="DQ49" s="552"/>
      <c r="DR49" s="552"/>
      <c r="DS49" s="552"/>
      <c r="DT49" s="552"/>
      <c r="DU49" s="552"/>
      <c r="DV49" s="552"/>
      <c r="DW49" s="552"/>
      <c r="DX49" s="552"/>
      <c r="DY49" s="552"/>
      <c r="DZ49" s="552"/>
      <c r="EA49" s="552"/>
      <c r="EB49" s="552"/>
      <c r="EC49" s="552"/>
      <c r="ED49" s="552"/>
      <c r="EE49" s="552"/>
      <c r="EF49" s="552"/>
      <c r="EG49" s="552"/>
      <c r="EH49" s="552"/>
      <c r="EI49" s="552"/>
      <c r="EJ49" s="552"/>
      <c r="EK49" s="552"/>
      <c r="EL49" s="552"/>
      <c r="EM49" s="552"/>
      <c r="EN49" s="552"/>
      <c r="EO49" s="552"/>
      <c r="EP49" s="552"/>
      <c r="EQ49" s="552"/>
      <c r="ER49" s="552"/>
      <c r="ES49" s="552"/>
      <c r="ET49" s="552"/>
      <c r="EU49" s="552"/>
      <c r="EV49" s="552"/>
      <c r="EW49" s="552"/>
      <c r="EX49" s="552"/>
      <c r="EY49" s="552"/>
      <c r="EZ49" s="552"/>
      <c r="FA49" s="552"/>
      <c r="FB49" s="552"/>
      <c r="FC49" s="552"/>
      <c r="FD49" s="552"/>
      <c r="FE49" s="552"/>
      <c r="FF49" s="552"/>
      <c r="FG49" s="552"/>
      <c r="FH49" s="552"/>
      <c r="FI49" s="552"/>
      <c r="FJ49" s="552"/>
      <c r="FK49" s="552"/>
      <c r="FL49" s="552"/>
      <c r="FM49" s="552"/>
      <c r="FN49" s="552"/>
      <c r="FO49" s="552"/>
      <c r="FP49" s="552"/>
      <c r="FQ49" s="552"/>
      <c r="FR49" s="552"/>
      <c r="FS49" s="552"/>
      <c r="FT49" s="552"/>
      <c r="FU49" s="552"/>
      <c r="FV49" s="552"/>
      <c r="FW49" s="552"/>
      <c r="FX49" s="552"/>
      <c r="FY49" s="552"/>
      <c r="FZ49" s="552"/>
      <c r="GA49" s="552"/>
      <c r="GB49" s="552"/>
      <c r="GC49" s="552"/>
      <c r="GD49" s="552"/>
      <c r="GE49" s="552"/>
      <c r="GF49" s="552"/>
      <c r="GG49" s="552"/>
      <c r="GH49" s="552"/>
      <c r="GI49" s="552"/>
      <c r="GJ49" s="552"/>
      <c r="GK49" s="552"/>
      <c r="GL49" s="552"/>
      <c r="GM49" s="552"/>
      <c r="GN49" s="552"/>
      <c r="GO49" s="552"/>
      <c r="GP49" s="552"/>
      <c r="GQ49" s="552"/>
      <c r="GR49" s="552"/>
      <c r="GS49" s="552"/>
      <c r="GT49" s="552"/>
      <c r="GU49" s="552"/>
      <c r="GV49" s="552"/>
      <c r="GW49" s="552"/>
      <c r="GX49" s="552"/>
      <c r="GY49" s="552"/>
      <c r="GZ49" s="552"/>
      <c r="HA49" s="552"/>
      <c r="HB49" s="552"/>
      <c r="HC49" s="552"/>
      <c r="HD49" s="552"/>
      <c r="HE49" s="552"/>
      <c r="HF49" s="552"/>
      <c r="HG49" s="552"/>
      <c r="HH49" s="552"/>
      <c r="HI49" s="552"/>
      <c r="HJ49" s="552"/>
      <c r="HK49" s="552"/>
      <c r="HL49" s="552"/>
      <c r="HM49" s="552"/>
      <c r="HN49" s="552"/>
      <c r="HO49" s="552"/>
      <c r="HP49" s="552"/>
      <c r="HQ49" s="552"/>
      <c r="HR49" s="552"/>
      <c r="HS49" s="552"/>
      <c r="HT49" s="552"/>
      <c r="HU49" s="552"/>
      <c r="HV49" s="552"/>
      <c r="HW49" s="552"/>
      <c r="HX49" s="552"/>
      <c r="HY49" s="552"/>
      <c r="HZ49" s="552"/>
      <c r="IA49" s="552"/>
      <c r="IB49" s="552"/>
      <c r="IC49" s="552"/>
      <c r="ID49" s="552"/>
      <c r="IE49" s="552"/>
      <c r="IF49" s="552"/>
      <c r="IG49" s="552"/>
      <c r="IH49" s="552"/>
      <c r="II49" s="552"/>
      <c r="IJ49" s="552"/>
      <c r="IK49" s="552"/>
      <c r="IL49" s="552"/>
      <c r="IM49" s="552"/>
      <c r="IN49" s="552"/>
      <c r="IO49" s="552"/>
      <c r="IP49" s="552"/>
      <c r="IQ49" s="552"/>
    </row>
  </sheetData>
  <mergeCells count="4">
    <mergeCell ref="D2:G2"/>
    <mergeCell ref="H2:K2"/>
    <mergeCell ref="B2:B3"/>
    <mergeCell ref="C2:C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A48"/>
  <sheetViews>
    <sheetView view="pageBreakPreview" zoomScale="60" zoomScaleNormal="100" workbookViewId="0">
      <selection activeCell="N52" sqref="N52"/>
    </sheetView>
  </sheetViews>
  <sheetFormatPr defaultColWidth="6.3984375" defaultRowHeight="15.75"/>
  <cols>
    <col min="1" max="1" width="1.3984375" customWidth="1"/>
    <col min="2" max="3" width="5.3984375" customWidth="1"/>
    <col min="4" max="4" width="17.3984375" customWidth="1"/>
    <col min="5" max="5" width="17.3984375" style="53" customWidth="1"/>
    <col min="6" max="6" width="16" customWidth="1"/>
    <col min="7" max="7" width="21.1328125" customWidth="1"/>
    <col min="8" max="8" width="13.3984375" customWidth="1"/>
    <col min="9" max="9" width="18.86328125" customWidth="1"/>
    <col min="10" max="10" width="14.3984375" customWidth="1"/>
    <col min="11" max="11" width="9.3984375" customWidth="1"/>
    <col min="12" max="22" width="6.86328125" customWidth="1"/>
    <col min="23" max="26" width="6.3984375" customWidth="1"/>
    <col min="27" max="27" width="7.1328125" style="113" customWidth="1"/>
    <col min="28" max="28" width="1.3984375" customWidth="1"/>
    <col min="29" max="242" width="9.1328125" customWidth="1"/>
    <col min="243" max="243" width="6" customWidth="1"/>
    <col min="244" max="244" width="3.3984375" customWidth="1"/>
    <col min="245" max="245" width="8.1328125" customWidth="1"/>
    <col min="246" max="248" width="6.3984375" customWidth="1"/>
    <col min="249" max="249" width="6.1328125" customWidth="1"/>
    <col min="250" max="250" width="8" customWidth="1"/>
    <col min="251" max="251" width="6.3984375" customWidth="1"/>
    <col min="252" max="252" width="6.86328125" customWidth="1"/>
    <col min="253" max="253" width="8" customWidth="1"/>
    <col min="254" max="254" width="8.3984375" customWidth="1"/>
  </cols>
  <sheetData>
    <row r="1" spans="2:27" s="149" customFormat="1" ht="27.75" customHeight="1">
      <c r="B1" s="63" t="s">
        <v>293</v>
      </c>
      <c r="C1" s="591"/>
      <c r="D1" s="535"/>
      <c r="E1" s="535"/>
      <c r="F1" s="535"/>
      <c r="G1" s="535"/>
      <c r="H1" s="535"/>
      <c r="I1" s="535"/>
      <c r="J1" s="155"/>
      <c r="K1" s="152"/>
      <c r="L1" s="152"/>
      <c r="M1" s="152"/>
      <c r="N1" s="152"/>
      <c r="O1" s="152"/>
      <c r="P1" s="152"/>
      <c r="Q1" s="152"/>
      <c r="R1" s="152"/>
      <c r="S1" s="152"/>
      <c r="T1" s="152"/>
      <c r="U1" s="152"/>
      <c r="V1" s="152"/>
      <c r="AA1" s="152"/>
    </row>
    <row r="2" spans="2:27" ht="22.5" customHeight="1">
      <c r="B2" s="701" t="s">
        <v>43</v>
      </c>
      <c r="C2" s="703" t="s">
        <v>44</v>
      </c>
      <c r="D2" s="698" t="s">
        <v>294</v>
      </c>
      <c r="E2" s="699"/>
      <c r="F2" s="700"/>
      <c r="G2" s="700"/>
      <c r="H2" s="700"/>
      <c r="I2" s="700"/>
      <c r="J2" s="156"/>
    </row>
    <row r="3" spans="2:27" s="113" customFormat="1" ht="75" customHeight="1">
      <c r="B3" s="702"/>
      <c r="C3" s="704"/>
      <c r="D3" s="445" t="s">
        <v>45</v>
      </c>
      <c r="E3" s="87" t="s">
        <v>229</v>
      </c>
      <c r="F3" s="87" t="s">
        <v>46</v>
      </c>
      <c r="G3" s="87" t="s">
        <v>230</v>
      </c>
      <c r="H3" s="87" t="s">
        <v>48</v>
      </c>
      <c r="I3" s="88" t="s">
        <v>79</v>
      </c>
      <c r="J3" s="536" t="s">
        <v>231</v>
      </c>
      <c r="K3"/>
      <c r="L3"/>
      <c r="M3"/>
      <c r="N3"/>
      <c r="O3"/>
      <c r="P3"/>
      <c r="Q3"/>
      <c r="R3"/>
    </row>
    <row r="4" spans="2:27" ht="24" customHeight="1">
      <c r="B4" s="559" t="s">
        <v>181</v>
      </c>
      <c r="C4" s="592"/>
      <c r="D4" s="562">
        <v>5006.4310256199697</v>
      </c>
      <c r="E4" s="561">
        <v>774.65583305969301</v>
      </c>
      <c r="F4" s="561">
        <v>696.03995536111995</v>
      </c>
      <c r="G4" s="561">
        <v>475.77875920448201</v>
      </c>
      <c r="H4" s="561">
        <v>519.94545224015599</v>
      </c>
      <c r="I4" s="98">
        <v>6698.1951924257273</v>
      </c>
      <c r="J4" s="561">
        <v>6222.4164332212449</v>
      </c>
      <c r="AA4"/>
    </row>
    <row r="5" spans="2:27" ht="24" customHeight="1">
      <c r="B5" s="559" t="s">
        <v>182</v>
      </c>
      <c r="C5" s="592"/>
      <c r="D5" s="562">
        <v>3897.5777184212402</v>
      </c>
      <c r="E5" s="561">
        <v>258.87208941874201</v>
      </c>
      <c r="F5" s="561">
        <v>623.96550203325705</v>
      </c>
      <c r="G5" s="561">
        <v>480.830267821387</v>
      </c>
      <c r="H5" s="561">
        <v>519.387048483699</v>
      </c>
      <c r="I5" s="98">
        <v>5521.7605367595834</v>
      </c>
      <c r="J5" s="561">
        <v>5040.9302689381966</v>
      </c>
      <c r="AA5"/>
    </row>
    <row r="6" spans="2:27" ht="24" customHeight="1">
      <c r="B6" s="559" t="s">
        <v>183</v>
      </c>
      <c r="C6" s="592"/>
      <c r="D6" s="562">
        <v>4419.5010931423103</v>
      </c>
      <c r="E6" s="561">
        <v>519.48678790107101</v>
      </c>
      <c r="F6" s="561">
        <v>625.779438919109</v>
      </c>
      <c r="G6" s="561">
        <v>508.03271992227502</v>
      </c>
      <c r="H6" s="561">
        <v>380.37149184382099</v>
      </c>
      <c r="I6" s="98">
        <v>5933.6847438275145</v>
      </c>
      <c r="J6" s="561">
        <v>5425.6520239052397</v>
      </c>
      <c r="AA6"/>
    </row>
    <row r="7" spans="2:27" ht="24" customHeight="1">
      <c r="B7" s="559" t="s">
        <v>184</v>
      </c>
      <c r="C7" s="592"/>
      <c r="D7" s="562">
        <v>5197.8464785032502</v>
      </c>
      <c r="E7" s="561">
        <v>1044.2014029929001</v>
      </c>
      <c r="F7" s="561">
        <v>1112.6513817964701</v>
      </c>
      <c r="G7" s="561">
        <v>549.09859415122003</v>
      </c>
      <c r="H7" s="561">
        <v>342.64983238791501</v>
      </c>
      <c r="I7" s="98">
        <v>7202.2462868388548</v>
      </c>
      <c r="J7" s="561">
        <v>6653.1476926876348</v>
      </c>
      <c r="AA7"/>
    </row>
    <row r="8" spans="2:27" ht="24" customHeight="1">
      <c r="B8" s="559" t="s">
        <v>185</v>
      </c>
      <c r="C8" s="592"/>
      <c r="D8" s="562">
        <v>5145.68309188482</v>
      </c>
      <c r="E8" s="561">
        <v>834.44832127790698</v>
      </c>
      <c r="F8" s="561">
        <v>722.14684877716695</v>
      </c>
      <c r="G8" s="561">
        <v>421.61228630444401</v>
      </c>
      <c r="H8" s="561">
        <v>305.11617322654899</v>
      </c>
      <c r="I8" s="98">
        <v>6594.5584001929801</v>
      </c>
      <c r="J8" s="561">
        <v>6172.9461138885363</v>
      </c>
      <c r="AA8"/>
    </row>
    <row r="9" spans="2:27" ht="24" customHeight="1">
      <c r="B9" s="559" t="s">
        <v>186</v>
      </c>
      <c r="C9" s="592"/>
      <c r="D9" s="562">
        <v>4008.66062902871</v>
      </c>
      <c r="E9" s="561">
        <v>275.58835051328901</v>
      </c>
      <c r="F9" s="561">
        <v>651.11078365803405</v>
      </c>
      <c r="G9" s="561">
        <v>504.31184375326097</v>
      </c>
      <c r="H9" s="561">
        <v>370.26452570774097</v>
      </c>
      <c r="I9" s="98">
        <v>5534.3477821477463</v>
      </c>
      <c r="J9" s="561">
        <v>5030.0359383944851</v>
      </c>
      <c r="AA9"/>
    </row>
    <row r="10" spans="2:27" ht="24" customHeight="1">
      <c r="B10" s="559" t="s">
        <v>187</v>
      </c>
      <c r="C10" s="592"/>
      <c r="D10" s="562">
        <v>4528.7936841011597</v>
      </c>
      <c r="E10" s="561">
        <v>542.81263878599202</v>
      </c>
      <c r="F10" s="561">
        <v>645.12907933701797</v>
      </c>
      <c r="G10" s="561">
        <v>534.04469219159296</v>
      </c>
      <c r="H10" s="561">
        <v>357.72548612885203</v>
      </c>
      <c r="I10" s="98">
        <v>6065.6929417586225</v>
      </c>
      <c r="J10" s="561">
        <v>5531.6482495670298</v>
      </c>
      <c r="AA10"/>
    </row>
    <row r="11" spans="2:27" ht="24" customHeight="1">
      <c r="B11" s="559" t="s">
        <v>188</v>
      </c>
      <c r="C11" s="592"/>
      <c r="D11" s="562">
        <v>5352.2622714907902</v>
      </c>
      <c r="E11" s="561">
        <v>1055.92962342991</v>
      </c>
      <c r="F11" s="561">
        <v>1195.9068279384601</v>
      </c>
      <c r="G11" s="561">
        <v>522.76235005751801</v>
      </c>
      <c r="H11" s="561">
        <v>318.67763586360599</v>
      </c>
      <c r="I11" s="98">
        <v>7389.6090853503747</v>
      </c>
      <c r="J11" s="561">
        <v>6866.8467352928565</v>
      </c>
      <c r="AA11"/>
    </row>
    <row r="12" spans="2:27" ht="24" customHeight="1">
      <c r="B12" s="559" t="s">
        <v>189</v>
      </c>
      <c r="C12" s="560"/>
      <c r="D12" s="562">
        <v>5181.6028788726198</v>
      </c>
      <c r="E12" s="561">
        <v>782.44988963623905</v>
      </c>
      <c r="F12" s="562">
        <v>813.57703161122197</v>
      </c>
      <c r="G12" s="562">
        <v>487.30933201572401</v>
      </c>
      <c r="H12" s="562">
        <v>335.53731517273201</v>
      </c>
      <c r="I12" s="85">
        <v>6818.0265576722977</v>
      </c>
      <c r="J12" s="561">
        <v>6330.7172256565736</v>
      </c>
      <c r="AA12"/>
    </row>
    <row r="13" spans="2:27" ht="24" customHeight="1">
      <c r="B13" s="559" t="s">
        <v>190</v>
      </c>
      <c r="C13" s="560"/>
      <c r="D13" s="562">
        <v>4052.51331751206</v>
      </c>
      <c r="E13" s="561">
        <v>252.03426440983</v>
      </c>
      <c r="F13" s="562">
        <v>695.03730113070799</v>
      </c>
      <c r="G13" s="562">
        <v>480.794751194627</v>
      </c>
      <c r="H13" s="562">
        <v>347.13567147800097</v>
      </c>
      <c r="I13" s="85">
        <v>5575.4810413153964</v>
      </c>
      <c r="J13" s="561">
        <v>5094.6862901207696</v>
      </c>
      <c r="AA13"/>
    </row>
    <row r="14" spans="2:27" ht="24" customHeight="1">
      <c r="B14" s="559" t="s">
        <v>191</v>
      </c>
      <c r="C14" s="560"/>
      <c r="D14" s="564">
        <v>4635.42818444149</v>
      </c>
      <c r="E14" s="562">
        <v>490.318940562938</v>
      </c>
      <c r="F14" s="562">
        <v>665.70303665683502</v>
      </c>
      <c r="G14" s="562">
        <v>471.09083614186301</v>
      </c>
      <c r="H14" s="562">
        <v>389.298867339656</v>
      </c>
      <c r="I14" s="85">
        <v>6161.5209245798442</v>
      </c>
      <c r="J14" s="561">
        <v>5690.4300884379809</v>
      </c>
      <c r="AA14"/>
    </row>
    <row r="15" spans="2:27" ht="24" customHeight="1">
      <c r="B15" s="559" t="s">
        <v>192</v>
      </c>
      <c r="C15" s="592"/>
      <c r="D15" s="564">
        <v>5485.8648813621803</v>
      </c>
      <c r="E15" s="562">
        <v>968.39927533686898</v>
      </c>
      <c r="F15" s="562">
        <v>1208.7008375021301</v>
      </c>
      <c r="G15" s="564">
        <v>465.81995557203101</v>
      </c>
      <c r="H15" s="562">
        <v>395.125090150787</v>
      </c>
      <c r="I15" s="98">
        <v>7555.5107645871294</v>
      </c>
      <c r="J15" s="561">
        <v>7089.6908090150982</v>
      </c>
      <c r="AA15"/>
    </row>
    <row r="16" spans="2:27" ht="24" customHeight="1">
      <c r="B16" s="559" t="s">
        <v>193</v>
      </c>
      <c r="C16" s="592"/>
      <c r="D16" s="564">
        <v>5242.9646005213499</v>
      </c>
      <c r="E16" s="562">
        <v>681.11799342752295</v>
      </c>
      <c r="F16" s="562">
        <v>842.11770045103799</v>
      </c>
      <c r="G16" s="564">
        <v>457.78091013425001</v>
      </c>
      <c r="H16" s="562">
        <v>349.08357130954602</v>
      </c>
      <c r="I16" s="98">
        <v>6891.9467824161839</v>
      </c>
      <c r="J16" s="561">
        <v>6434.1658722819338</v>
      </c>
      <c r="AA16"/>
    </row>
    <row r="17" spans="2:10" ht="24" customHeight="1">
      <c r="B17" s="559" t="s">
        <v>194</v>
      </c>
      <c r="C17" s="592"/>
      <c r="D17" s="562">
        <v>4144.2335526770303</v>
      </c>
      <c r="E17" s="561">
        <v>230.218373610784</v>
      </c>
      <c r="F17" s="561">
        <v>731.32472831620396</v>
      </c>
      <c r="G17" s="562">
        <v>484.77565896880702</v>
      </c>
      <c r="H17" s="562">
        <v>386.20234885865898</v>
      </c>
      <c r="I17" s="98">
        <v>5746.5362888207001</v>
      </c>
      <c r="J17" s="561">
        <v>5261.7606298518931</v>
      </c>
    </row>
    <row r="18" spans="2:10" ht="24" customHeight="1">
      <c r="B18" s="559" t="s">
        <v>195</v>
      </c>
      <c r="C18" s="562"/>
      <c r="D18" s="562">
        <v>4747.99554140707</v>
      </c>
      <c r="E18" s="561">
        <v>466.10960531891698</v>
      </c>
      <c r="F18" s="561">
        <v>707.56016903951104</v>
      </c>
      <c r="G18" s="562">
        <v>502.91355385442802</v>
      </c>
      <c r="H18" s="562">
        <v>397.40001340773898</v>
      </c>
      <c r="I18" s="98">
        <v>6355.8692777087472</v>
      </c>
      <c r="J18" s="561">
        <v>5852.9557238543193</v>
      </c>
    </row>
    <row r="19" spans="2:10" ht="24" customHeight="1">
      <c r="B19" s="559" t="s">
        <v>196</v>
      </c>
      <c r="C19" s="592"/>
      <c r="D19" s="562">
        <v>5652.6630465817998</v>
      </c>
      <c r="E19" s="561">
        <v>940.82401947572396</v>
      </c>
      <c r="F19" s="561">
        <v>1283.21960905631</v>
      </c>
      <c r="G19" s="562">
        <v>514.04244163656006</v>
      </c>
      <c r="H19" s="562">
        <v>379.87180972946499</v>
      </c>
      <c r="I19" s="98">
        <v>7829.7969070041354</v>
      </c>
      <c r="J19" s="561">
        <v>7315.754465367575</v>
      </c>
    </row>
    <row r="20" spans="2:10" ht="24" customHeight="1">
      <c r="B20" s="559" t="s">
        <v>197</v>
      </c>
      <c r="C20" s="592"/>
      <c r="D20" s="562">
        <v>5601.7700607274101</v>
      </c>
      <c r="E20" s="561">
        <v>733.72446529825902</v>
      </c>
      <c r="F20" s="561">
        <v>893.96389592199398</v>
      </c>
      <c r="G20" s="562">
        <v>484.94367574220797</v>
      </c>
      <c r="H20" s="562">
        <v>321.86630440808602</v>
      </c>
      <c r="I20" s="98">
        <v>7302.5439367996978</v>
      </c>
      <c r="J20" s="561">
        <v>6817.6002610574897</v>
      </c>
    </row>
    <row r="21" spans="2:10" ht="24" customHeight="1">
      <c r="B21" s="559" t="s">
        <v>198</v>
      </c>
      <c r="C21" s="592"/>
      <c r="D21" s="562">
        <v>4447.6951953795997</v>
      </c>
      <c r="E21" s="562">
        <v>248.50158611977599</v>
      </c>
      <c r="F21" s="562">
        <v>775.45337692745397</v>
      </c>
      <c r="G21" s="562">
        <v>507.84422258530299</v>
      </c>
      <c r="H21" s="562">
        <v>249.84362977686101</v>
      </c>
      <c r="I21" s="98">
        <v>5980.8364246692181</v>
      </c>
      <c r="J21" s="561">
        <v>5472.9922020839149</v>
      </c>
    </row>
    <row r="22" spans="2:10" ht="21.75" customHeight="1">
      <c r="B22" s="559" t="s">
        <v>199</v>
      </c>
      <c r="C22" s="592"/>
      <c r="D22" s="562">
        <v>5113.3322241639198</v>
      </c>
      <c r="E22" s="562">
        <v>506.93510274354003</v>
      </c>
      <c r="F22" s="562">
        <v>748.89116691379604</v>
      </c>
      <c r="G22" s="562">
        <v>514.88880617126995</v>
      </c>
      <c r="H22" s="562">
        <v>530.65485676752905</v>
      </c>
      <c r="I22" s="98">
        <v>6907.7670540165145</v>
      </c>
      <c r="J22" s="561">
        <v>6392.8782478452449</v>
      </c>
    </row>
    <row r="23" spans="2:10" ht="21.75" customHeight="1">
      <c r="B23" s="559" t="s">
        <v>200</v>
      </c>
      <c r="C23" s="560"/>
      <c r="D23" s="562">
        <v>6044.0197438725299</v>
      </c>
      <c r="E23" s="562">
        <v>1042.0476736814901</v>
      </c>
      <c r="F23" s="562">
        <v>1347.90064178538</v>
      </c>
      <c r="G23" s="562">
        <v>518.17167661592202</v>
      </c>
      <c r="H23" s="562">
        <v>389.71932658752002</v>
      </c>
      <c r="I23" s="98">
        <v>8299.8113888613516</v>
      </c>
      <c r="J23" s="561">
        <v>7781.63971224543</v>
      </c>
    </row>
    <row r="24" spans="2:10" ht="21.75" customHeight="1">
      <c r="B24" s="559" t="s">
        <v>201</v>
      </c>
      <c r="C24" s="592"/>
      <c r="D24" s="564">
        <v>5995.1450270013702</v>
      </c>
      <c r="E24" s="562">
        <v>761.86858877122097</v>
      </c>
      <c r="F24" s="562">
        <v>942.59085332727705</v>
      </c>
      <c r="G24" s="562">
        <v>545.21604016051197</v>
      </c>
      <c r="H24" s="562">
        <v>342.85756288566898</v>
      </c>
      <c r="I24" s="98">
        <v>7825.8094833748273</v>
      </c>
      <c r="J24" s="561">
        <v>7280.5934432143158</v>
      </c>
    </row>
    <row r="25" spans="2:10" ht="21.75" customHeight="1">
      <c r="B25" s="559" t="s">
        <v>202</v>
      </c>
      <c r="C25" s="560"/>
      <c r="D25" s="562">
        <v>4755.8541861223803</v>
      </c>
      <c r="E25" s="562">
        <v>260.42000097331101</v>
      </c>
      <c r="F25" s="562">
        <v>819.10510270802604</v>
      </c>
      <c r="G25" s="562">
        <v>529.99115167761101</v>
      </c>
      <c r="H25" s="562">
        <v>335.14481140935902</v>
      </c>
      <c r="I25" s="98">
        <v>6440.0952519173761</v>
      </c>
      <c r="J25" s="561">
        <v>5910.1041002397651</v>
      </c>
    </row>
    <row r="26" spans="2:10" ht="21.75" customHeight="1">
      <c r="B26" s="559" t="s">
        <v>203</v>
      </c>
      <c r="C26" s="560"/>
      <c r="D26" s="562">
        <v>5356.3465191557298</v>
      </c>
      <c r="E26" s="562">
        <v>531.09737725570096</v>
      </c>
      <c r="F26" s="562">
        <v>791.36554405063498</v>
      </c>
      <c r="G26" s="562">
        <v>503.43293887511402</v>
      </c>
      <c r="H26" s="562">
        <v>344.90423666316599</v>
      </c>
      <c r="I26" s="98">
        <v>6996.0492387446448</v>
      </c>
      <c r="J26" s="561">
        <v>6492.6162998695308</v>
      </c>
    </row>
    <row r="27" spans="2:10" ht="21.75" customHeight="1">
      <c r="B27" s="559" t="s">
        <v>204</v>
      </c>
      <c r="C27" s="560"/>
      <c r="D27" s="562">
        <v>6339.5928195169699</v>
      </c>
      <c r="E27" s="562">
        <v>1072.02856863599</v>
      </c>
      <c r="F27" s="562">
        <v>1415.6080945815499</v>
      </c>
      <c r="G27" s="562">
        <v>494.83790165126197</v>
      </c>
      <c r="H27" s="562">
        <v>368.10656208652898</v>
      </c>
      <c r="I27" s="98">
        <v>8618.1453778363102</v>
      </c>
      <c r="J27" s="561">
        <v>8123.3074761850494</v>
      </c>
    </row>
    <row r="28" spans="2:10" ht="21.75" customHeight="1">
      <c r="B28" s="559" t="s">
        <v>205</v>
      </c>
      <c r="C28" s="592"/>
      <c r="D28" s="562">
        <v>6466.4105452112099</v>
      </c>
      <c r="E28" s="562">
        <v>837.97356942193301</v>
      </c>
      <c r="F28" s="562">
        <v>994.06474168766897</v>
      </c>
      <c r="G28" s="562">
        <v>528.99603351139899</v>
      </c>
      <c r="H28" s="562">
        <v>317.62869703280899</v>
      </c>
      <c r="I28" s="98">
        <v>8307.1000174430865</v>
      </c>
      <c r="J28" s="561">
        <v>7778.1039839316882</v>
      </c>
    </row>
    <row r="29" spans="2:10" ht="21.75" customHeight="1">
      <c r="B29" s="559" t="s">
        <v>206</v>
      </c>
      <c r="C29" s="592"/>
      <c r="D29" s="562">
        <v>5042.75279696916</v>
      </c>
      <c r="E29" s="562">
        <v>277.43896194756798</v>
      </c>
      <c r="F29" s="562">
        <v>865.57011294474501</v>
      </c>
      <c r="G29" s="562">
        <v>515.00789577944704</v>
      </c>
      <c r="H29" s="562">
        <v>350.35571010839499</v>
      </c>
      <c r="I29" s="98">
        <v>6773.6865158017472</v>
      </c>
      <c r="J29" s="561">
        <v>6258.6786200223005</v>
      </c>
    </row>
    <row r="30" spans="2:10" ht="21.75" customHeight="1">
      <c r="B30" s="559" t="s">
        <v>207</v>
      </c>
      <c r="C30" s="592"/>
      <c r="D30" s="562">
        <v>5614.0235595066997</v>
      </c>
      <c r="E30" s="562">
        <v>551.87400587887896</v>
      </c>
      <c r="F30" s="562">
        <v>836.68519102682797</v>
      </c>
      <c r="G30" s="562">
        <v>505.68162610474201</v>
      </c>
      <c r="H30" s="562">
        <v>357.20116467735102</v>
      </c>
      <c r="I30" s="98">
        <v>7313.5915413156208</v>
      </c>
      <c r="J30" s="561">
        <v>6807.9099152108784</v>
      </c>
    </row>
    <row r="31" spans="2:10" ht="21.75" customHeight="1">
      <c r="B31" s="559" t="s">
        <v>208</v>
      </c>
      <c r="C31" s="592"/>
      <c r="D31" s="562">
        <v>6512.4069219805497</v>
      </c>
      <c r="E31" s="562">
        <v>1100.8089932048099</v>
      </c>
      <c r="F31" s="562">
        <v>1487.3962855751199</v>
      </c>
      <c r="G31" s="562">
        <v>487.66767080634799</v>
      </c>
      <c r="H31" s="562">
        <v>389.20138500769599</v>
      </c>
      <c r="I31" s="98">
        <v>8876.6722633697136</v>
      </c>
      <c r="J31" s="561">
        <v>8389.0045925633658</v>
      </c>
    </row>
    <row r="32" spans="2:10" ht="21.75" customHeight="1">
      <c r="B32" s="559" t="s">
        <v>209</v>
      </c>
      <c r="C32" s="559"/>
      <c r="D32" s="562">
        <v>7241.8481669636603</v>
      </c>
      <c r="E32" s="562">
        <v>845.67345452961899</v>
      </c>
      <c r="F32" s="562">
        <v>1049.5149376278</v>
      </c>
      <c r="G32" s="562">
        <v>491.65214310946902</v>
      </c>
      <c r="H32" s="562">
        <v>375.13498812964201</v>
      </c>
      <c r="I32" s="98">
        <v>9158.1502358305734</v>
      </c>
      <c r="J32" s="561">
        <v>8666.4980927211036</v>
      </c>
    </row>
    <row r="33" spans="2:10" ht="21.75" customHeight="1">
      <c r="B33" s="559" t="s">
        <v>210</v>
      </c>
      <c r="C33" s="559"/>
      <c r="D33" s="562">
        <v>5413.9693169379098</v>
      </c>
      <c r="E33" s="562">
        <v>281.00204655251298</v>
      </c>
      <c r="F33" s="562">
        <v>915.54602126430302</v>
      </c>
      <c r="G33" s="562">
        <v>451.258525169991</v>
      </c>
      <c r="H33" s="562">
        <v>371.93601668051002</v>
      </c>
      <c r="I33" s="98">
        <v>7152.7098800527137</v>
      </c>
      <c r="J33" s="561">
        <v>6701.4513548827226</v>
      </c>
    </row>
    <row r="34" spans="2:10" ht="21.75" customHeight="1">
      <c r="B34" s="559" t="s">
        <v>211</v>
      </c>
      <c r="C34" s="559"/>
      <c r="D34" s="562">
        <v>5795.4461861886502</v>
      </c>
      <c r="E34" s="562">
        <v>560.58764562532394</v>
      </c>
      <c r="F34" s="562">
        <v>884.917288595983</v>
      </c>
      <c r="G34" s="562">
        <v>456.50634832865501</v>
      </c>
      <c r="H34" s="562">
        <v>408.77369099173399</v>
      </c>
      <c r="I34" s="98">
        <v>7545.6435141050224</v>
      </c>
      <c r="J34" s="561">
        <v>7089.1371657763675</v>
      </c>
    </row>
    <row r="35" spans="2:10" ht="21.75" customHeight="1">
      <c r="B35" s="559" t="s">
        <v>212</v>
      </c>
      <c r="C35" s="559"/>
      <c r="D35" s="562">
        <v>7226.0622625980104</v>
      </c>
      <c r="E35" s="562">
        <v>1119.78944603131</v>
      </c>
      <c r="F35" s="562">
        <v>1561.6658000099601</v>
      </c>
      <c r="G35" s="562">
        <v>446.50974566519699</v>
      </c>
      <c r="H35" s="562">
        <v>458.00179293239597</v>
      </c>
      <c r="I35" s="98">
        <v>9692.2396012055633</v>
      </c>
      <c r="J35" s="561">
        <v>9245.7298555403668</v>
      </c>
    </row>
    <row r="36" spans="2:10" ht="21.75" customHeight="1">
      <c r="B36" s="559" t="s">
        <v>213</v>
      </c>
      <c r="C36" s="559"/>
      <c r="D36" s="562">
        <v>7616.1849770721738</v>
      </c>
      <c r="E36" s="562">
        <v>928.31348354847137</v>
      </c>
      <c r="F36" s="562">
        <v>1106.7335152652611</v>
      </c>
      <c r="G36" s="562">
        <v>483.64115535411042</v>
      </c>
      <c r="H36" s="562">
        <v>321.01615305834923</v>
      </c>
      <c r="I36" s="98">
        <v>9527.5758007498953</v>
      </c>
      <c r="J36" s="561">
        <v>9043.9346453957842</v>
      </c>
    </row>
    <row r="37" spans="2:10" ht="21.75" customHeight="1">
      <c r="B37" s="559" t="s">
        <v>214</v>
      </c>
      <c r="C37" s="559"/>
      <c r="D37" s="562">
        <v>6114.18728203311</v>
      </c>
      <c r="E37" s="562">
        <v>309.72918459224331</v>
      </c>
      <c r="F37" s="562">
        <v>967.44531899794413</v>
      </c>
      <c r="G37" s="562">
        <v>491.63364140500596</v>
      </c>
      <c r="H37" s="562">
        <v>417.62768222907334</v>
      </c>
      <c r="I37" s="98">
        <v>7990.8939246651335</v>
      </c>
      <c r="J37" s="561">
        <v>7499.2602832601278</v>
      </c>
    </row>
    <row r="38" spans="2:10" ht="21.75" customHeight="1">
      <c r="B38" s="559" t="s">
        <v>215</v>
      </c>
      <c r="C38" s="559"/>
      <c r="D38" s="562">
        <v>6183.7461075053934</v>
      </c>
      <c r="E38" s="562">
        <v>619.95783788634856</v>
      </c>
      <c r="F38" s="562">
        <v>936.04467705055538</v>
      </c>
      <c r="G38" s="562">
        <v>474.73818107959039</v>
      </c>
      <c r="H38" s="562">
        <v>537.80022723015918</v>
      </c>
      <c r="I38" s="98">
        <v>8132.3291928656981</v>
      </c>
      <c r="J38" s="561">
        <v>7657.5910117861076</v>
      </c>
    </row>
    <row r="39" spans="2:10" ht="21.75" customHeight="1">
      <c r="B39" s="559" t="s">
        <v>216</v>
      </c>
      <c r="C39" s="552"/>
      <c r="D39" s="562">
        <v>8048.627098419026</v>
      </c>
      <c r="E39" s="562">
        <v>1240.5816340418469</v>
      </c>
      <c r="F39" s="562">
        <v>1643.0215291136133</v>
      </c>
      <c r="G39" s="562">
        <v>476.75349244504741</v>
      </c>
      <c r="H39" s="562">
        <v>566.70865099923515</v>
      </c>
      <c r="I39" s="98">
        <v>10735.110770976922</v>
      </c>
      <c r="J39" s="561">
        <v>10258.357278531874</v>
      </c>
    </row>
    <row r="40" spans="2:10" ht="21.75" customHeight="1">
      <c r="B40" s="559" t="s">
        <v>217</v>
      </c>
      <c r="C40" s="552"/>
      <c r="D40" s="562">
        <v>7910.2836426835393</v>
      </c>
      <c r="E40" s="562">
        <v>944.4</v>
      </c>
      <c r="F40" s="562">
        <v>1168.2</v>
      </c>
      <c r="G40" s="562">
        <v>482.9</v>
      </c>
      <c r="H40" s="562">
        <v>405.1</v>
      </c>
      <c r="I40" s="98">
        <v>9966.4836426835391</v>
      </c>
      <c r="J40" s="561">
        <v>9483.5836426835394</v>
      </c>
    </row>
    <row r="41" spans="2:10" ht="21.75" customHeight="1">
      <c r="B41" s="559" t="s">
        <v>218</v>
      </c>
      <c r="C41" s="552"/>
      <c r="D41" s="562">
        <v>6344.6836426835398</v>
      </c>
      <c r="E41" s="562">
        <v>316.2</v>
      </c>
      <c r="F41" s="562">
        <v>1023.2</v>
      </c>
      <c r="G41" s="562">
        <v>490.4</v>
      </c>
      <c r="H41" s="562">
        <v>450.6</v>
      </c>
      <c r="I41" s="98">
        <v>8308.8836426835387</v>
      </c>
      <c r="J41" s="561">
        <v>7818.48364268354</v>
      </c>
    </row>
    <row r="42" spans="2:10" ht="21.75" customHeight="1">
      <c r="B42" s="559" t="s">
        <v>219</v>
      </c>
      <c r="C42" s="552"/>
      <c r="D42" s="562">
        <v>6428.8836426835396</v>
      </c>
      <c r="E42" s="562">
        <v>632.5</v>
      </c>
      <c r="F42" s="562">
        <v>990.5</v>
      </c>
      <c r="G42" s="562">
        <v>496.9</v>
      </c>
      <c r="H42" s="562">
        <v>591.79999999999995</v>
      </c>
      <c r="I42" s="98">
        <v>8508.0836426835394</v>
      </c>
      <c r="J42" s="561">
        <v>8011.1836426835398</v>
      </c>
    </row>
    <row r="43" spans="2:10" ht="21.75" customHeight="1">
      <c r="B43" s="559" t="s">
        <v>220</v>
      </c>
      <c r="C43" s="552"/>
      <c r="D43" s="562">
        <v>8340.7836426835383</v>
      </c>
      <c r="E43" s="562">
        <v>1233.5999999999999</v>
      </c>
      <c r="F43" s="562">
        <v>1727.4</v>
      </c>
      <c r="G43" s="562">
        <v>489.7</v>
      </c>
      <c r="H43" s="562">
        <v>558.4</v>
      </c>
      <c r="I43" s="98">
        <v>11116.283642683538</v>
      </c>
      <c r="J43" s="561">
        <v>10626.583642683538</v>
      </c>
    </row>
    <row r="44" spans="2:10" ht="21.75" customHeight="1">
      <c r="B44" s="559" t="s">
        <v>221</v>
      </c>
      <c r="C44" s="552"/>
      <c r="D44" s="562">
        <v>8305.8834830084197</v>
      </c>
      <c r="E44" s="562">
        <v>945.51980497465183</v>
      </c>
      <c r="F44" s="562">
        <v>1245.0059873563177</v>
      </c>
      <c r="G44" s="562">
        <v>475.82134647041454</v>
      </c>
      <c r="H44" s="562">
        <v>391.78023998425249</v>
      </c>
      <c r="I44" s="98">
        <v>10418.491056819406</v>
      </c>
      <c r="J44" s="561">
        <v>9942.6697103489914</v>
      </c>
    </row>
    <row r="45" spans="2:10" ht="21.75" customHeight="1">
      <c r="B45" s="559" t="s">
        <v>222</v>
      </c>
      <c r="C45" s="552"/>
      <c r="D45" s="562">
        <v>6615.1620824858155</v>
      </c>
      <c r="E45" s="562">
        <v>320.05312834920034</v>
      </c>
      <c r="F45" s="562">
        <v>1094.2120664716949</v>
      </c>
      <c r="G45" s="562">
        <v>463.34265144749486</v>
      </c>
      <c r="H45" s="562">
        <v>505.78201487113279</v>
      </c>
      <c r="I45" s="98">
        <v>8678.498815276138</v>
      </c>
      <c r="J45" s="561">
        <v>8215.1561638286439</v>
      </c>
    </row>
    <row r="46" spans="2:10" ht="21.75" customHeight="1">
      <c r="B46" s="559" t="s">
        <v>223</v>
      </c>
      <c r="C46" s="552"/>
      <c r="D46" s="562">
        <v>6725.2190708242879</v>
      </c>
      <c r="E46" s="562">
        <v>630.25007418530095</v>
      </c>
      <c r="F46" s="562">
        <v>1059.5553075309174</v>
      </c>
      <c r="G46" s="562">
        <v>452.28729485865921</v>
      </c>
      <c r="H46" s="562">
        <v>633.45911097385545</v>
      </c>
      <c r="I46" s="98">
        <v>8870.52078418772</v>
      </c>
      <c r="J46" s="561">
        <v>8418.2334893290608</v>
      </c>
    </row>
    <row r="47" spans="2:10" ht="21.75" customHeight="1">
      <c r="B47" s="559" t="s">
        <v>224</v>
      </c>
      <c r="C47" s="552"/>
      <c r="D47" s="562">
        <v>8761.9474168720899</v>
      </c>
      <c r="E47" s="562">
        <v>1220.4355328774097</v>
      </c>
      <c r="F47" s="562">
        <v>1829.0963884804066</v>
      </c>
      <c r="G47" s="562">
        <v>471.14647195289484</v>
      </c>
      <c r="H47" s="562">
        <v>557.22892229006163</v>
      </c>
      <c r="I47" s="98">
        <v>11619.419199595452</v>
      </c>
      <c r="J47" s="561">
        <v>11148.272727642558</v>
      </c>
    </row>
    <row r="48" spans="2:10" ht="14.25" customHeight="1">
      <c r="B48" s="105" t="s">
        <v>225</v>
      </c>
      <c r="C48" s="522"/>
      <c r="D48" s="537" t="s">
        <v>226</v>
      </c>
      <c r="E48" s="593"/>
      <c r="F48" s="522"/>
      <c r="G48" s="522"/>
      <c r="H48" s="522"/>
      <c r="I48" s="522"/>
      <c r="J48" s="594"/>
    </row>
  </sheetData>
  <mergeCells count="3">
    <mergeCell ref="D2:I2"/>
    <mergeCell ref="B2:B3"/>
    <mergeCell ref="C2:C3"/>
  </mergeCells>
  <printOptions horizontalCentered="1"/>
  <pageMargins left="0.25" right="0.25"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6"/>
  <sheetViews>
    <sheetView zoomScale="110" zoomScaleNormal="110" workbookViewId="0">
      <selection sqref="A1:XFD1048576"/>
    </sheetView>
  </sheetViews>
  <sheetFormatPr defaultColWidth="9" defaultRowHeight="14.25"/>
  <cols>
    <col min="1" max="1" width="28.86328125" customWidth="1"/>
    <col min="2" max="2" width="35.1328125" customWidth="1"/>
    <col min="3" max="3" width="44.3984375" customWidth="1"/>
    <col min="4" max="4" width="1.86328125" customWidth="1"/>
    <col min="11" max="11" width="8.3984375" customWidth="1"/>
  </cols>
  <sheetData>
    <row r="1" spans="1:4" ht="18.75" customHeight="1">
      <c r="A1" s="422" t="s">
        <v>11</v>
      </c>
    </row>
    <row r="2" spans="1:4" ht="5.25" customHeight="1"/>
    <row r="3" spans="1:4" ht="18" customHeight="1">
      <c r="A3" s="423" t="s">
        <v>12</v>
      </c>
    </row>
    <row r="4" spans="1:4" ht="18.75" customHeight="1">
      <c r="B4" s="424" t="s">
        <v>13</v>
      </c>
      <c r="C4" s="425" t="s">
        <v>14</v>
      </c>
    </row>
    <row r="5" spans="1:4" ht="16.5" customHeight="1">
      <c r="A5" s="426"/>
      <c r="B5" s="647" t="s">
        <v>15</v>
      </c>
      <c r="C5" s="428">
        <v>45371</v>
      </c>
      <c r="D5" s="201"/>
    </row>
    <row r="6" spans="1:4" ht="16.5" customHeight="1">
      <c r="A6" s="426"/>
      <c r="B6" s="427" t="s">
        <v>16</v>
      </c>
      <c r="C6" s="428">
        <v>45462</v>
      </c>
      <c r="D6" s="201"/>
    </row>
    <row r="7" spans="1:4" ht="16.5" customHeight="1">
      <c r="A7" s="426"/>
      <c r="B7" s="427" t="s">
        <v>17</v>
      </c>
      <c r="C7" s="428">
        <v>45553</v>
      </c>
      <c r="D7" s="201"/>
    </row>
    <row r="8" spans="1:4" ht="16.5" customHeight="1">
      <c r="A8" s="426"/>
      <c r="B8" s="647" t="s">
        <v>18</v>
      </c>
      <c r="C8" s="428">
        <v>45644</v>
      </c>
      <c r="D8" s="201"/>
    </row>
    <row r="9" spans="1:4" ht="15.4">
      <c r="A9" s="422" t="s">
        <v>19</v>
      </c>
    </row>
    <row r="10" spans="1:4" ht="15.4">
      <c r="A10" s="422"/>
    </row>
    <row r="11" spans="1:4" ht="15.4">
      <c r="A11" s="422" t="s">
        <v>20</v>
      </c>
    </row>
    <row r="12" spans="1:4" ht="18" customHeight="1">
      <c r="A12" s="552" t="s">
        <v>21</v>
      </c>
      <c r="B12" s="552"/>
      <c r="C12" s="552"/>
    </row>
    <row r="13" spans="1:4" ht="17.25" customHeight="1">
      <c r="A13" s="552" t="s">
        <v>22</v>
      </c>
      <c r="B13" s="552"/>
      <c r="C13" s="552"/>
    </row>
    <row r="14" spans="1:4" ht="7.5" customHeight="1">
      <c r="A14" s="552"/>
    </row>
    <row r="15" spans="1:4" ht="48.75" customHeight="1">
      <c r="A15" s="661" t="s">
        <v>23</v>
      </c>
      <c r="B15" s="661"/>
      <c r="C15" s="661"/>
    </row>
    <row r="16" spans="1:4" ht="65.25" customHeight="1">
      <c r="A16" s="661" t="s">
        <v>24</v>
      </c>
      <c r="B16" s="661"/>
      <c r="C16" s="661"/>
    </row>
    <row r="17" spans="1:4" ht="31.5" customHeight="1">
      <c r="A17" s="661" t="s">
        <v>25</v>
      </c>
      <c r="B17" s="661"/>
      <c r="C17" s="661"/>
    </row>
    <row r="18" spans="1:4">
      <c r="A18" s="11"/>
      <c r="B18" s="11"/>
      <c r="C18" s="11"/>
    </row>
    <row r="19" spans="1:4" ht="15.4">
      <c r="A19" s="422" t="s">
        <v>26</v>
      </c>
    </row>
    <row r="20" spans="1:4" ht="100.5" customHeight="1">
      <c r="A20" s="661" t="s">
        <v>27</v>
      </c>
      <c r="B20" s="661"/>
      <c r="C20" s="661"/>
    </row>
    <row r="21" spans="1:4">
      <c r="A21" s="664"/>
      <c r="B21" s="664"/>
      <c r="C21" s="664"/>
    </row>
    <row r="22" spans="1:4" ht="15.4">
      <c r="A22" s="422" t="s">
        <v>28</v>
      </c>
    </row>
    <row r="23" spans="1:4" ht="2.25" customHeight="1">
      <c r="A23" s="423"/>
    </row>
    <row r="24" spans="1:4" ht="66" customHeight="1">
      <c r="A24" s="661" t="s">
        <v>29</v>
      </c>
      <c r="B24" s="661"/>
      <c r="C24" s="661"/>
    </row>
    <row r="25" spans="1:4">
      <c r="A25" s="423"/>
    </row>
    <row r="26" spans="1:4" ht="15.4">
      <c r="A26" s="422" t="s">
        <v>30</v>
      </c>
    </row>
    <row r="27" spans="1:4" ht="2.25" customHeight="1">
      <c r="A27" s="423"/>
    </row>
    <row r="28" spans="1:4" ht="57" customHeight="1">
      <c r="A28" s="661" t="s">
        <v>31</v>
      </c>
      <c r="B28" s="661"/>
      <c r="C28" s="661"/>
      <c r="D28" s="429"/>
    </row>
    <row r="29" spans="1:4" ht="6" customHeight="1">
      <c r="A29" s="11"/>
      <c r="B29" s="11"/>
      <c r="C29" s="11"/>
      <c r="D29" s="429"/>
    </row>
    <row r="30" spans="1:4" ht="5.25" customHeight="1">
      <c r="A30" s="423"/>
    </row>
    <row r="31" spans="1:4" ht="25.5" customHeight="1">
      <c r="A31" s="422" t="s">
        <v>32</v>
      </c>
    </row>
    <row r="32" spans="1:4" ht="35.25" customHeight="1">
      <c r="A32" s="661" t="s">
        <v>33</v>
      </c>
      <c r="B32" s="661"/>
      <c r="C32" s="661"/>
    </row>
    <row r="33" spans="1:3" ht="64.5" customHeight="1">
      <c r="A33" s="662" t="s">
        <v>34</v>
      </c>
      <c r="B33" s="661"/>
      <c r="C33" s="661"/>
    </row>
    <row r="34" spans="1:3" ht="18.75" customHeight="1">
      <c r="A34" s="663" t="s">
        <v>35</v>
      </c>
      <c r="B34" s="663"/>
      <c r="C34" s="663"/>
    </row>
    <row r="35" spans="1:3" ht="38.25" customHeight="1">
      <c r="A35" s="661" t="s">
        <v>36</v>
      </c>
      <c r="B35" s="661"/>
      <c r="C35" s="661"/>
    </row>
    <row r="36" spans="1:3" ht="6" customHeight="1"/>
  </sheetData>
  <mergeCells count="11">
    <mergeCell ref="A15:C15"/>
    <mergeCell ref="A16:C16"/>
    <mergeCell ref="A17:C17"/>
    <mergeCell ref="A20:C20"/>
    <mergeCell ref="A21:C21"/>
    <mergeCell ref="A35:C35"/>
    <mergeCell ref="A24:C24"/>
    <mergeCell ref="A28:C28"/>
    <mergeCell ref="A32:C32"/>
    <mergeCell ref="A33:C33"/>
    <mergeCell ref="A34:C34"/>
  </mergeCells>
  <phoneticPr fontId="251"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defaultColWidth="9" defaultRowHeight="14.25"/>
  <cols>
    <col min="1" max="1" width="60.3984375" customWidth="1"/>
    <col min="2" max="2" width="17" customWidth="1"/>
    <col min="3" max="3" width="14.3984375" customWidth="1"/>
    <col min="4" max="4" width="12.1328125" customWidth="1"/>
    <col min="5" max="5" width="13.3984375" customWidth="1"/>
  </cols>
  <sheetData>
    <row r="2" spans="1:8">
      <c r="A2" t="s">
        <v>295</v>
      </c>
      <c r="B2" s="717" t="s">
        <v>296</v>
      </c>
      <c r="C2" s="717"/>
      <c r="D2" t="s">
        <v>244</v>
      </c>
      <c r="E2" t="s">
        <v>248</v>
      </c>
    </row>
    <row r="3" spans="1:8">
      <c r="B3" t="s">
        <v>297</v>
      </c>
      <c r="C3" t="s">
        <v>298</v>
      </c>
    </row>
    <row r="4" spans="1:8">
      <c r="B4" t="s">
        <v>299</v>
      </c>
      <c r="C4" t="s">
        <v>299</v>
      </c>
    </row>
    <row r="5" spans="1:8">
      <c r="A5" t="s">
        <v>249</v>
      </c>
      <c r="B5" s="55">
        <v>7247.5361945594204</v>
      </c>
      <c r="C5">
        <v>7247.5361945594204</v>
      </c>
      <c r="D5" s="138">
        <f>(C5/$C$11)*100</f>
        <v>46.190973337892565</v>
      </c>
      <c r="E5" s="138">
        <v>8.5128729451340295</v>
      </c>
    </row>
    <row r="6" spans="1:8">
      <c r="A6" t="s">
        <v>250</v>
      </c>
      <c r="B6" s="55">
        <v>3112.8556895298798</v>
      </c>
      <c r="C6">
        <v>3112.8556895298798</v>
      </c>
      <c r="D6" s="138">
        <f t="shared" ref="D6:D11" si="0">(C6/$C$11)*100</f>
        <v>19.839270932888748</v>
      </c>
      <c r="E6" s="138">
        <v>17.626046960563102</v>
      </c>
    </row>
    <row r="7" spans="1:8">
      <c r="A7" t="s">
        <v>251</v>
      </c>
      <c r="B7" s="55">
        <v>4823.6433310675602</v>
      </c>
      <c r="C7">
        <v>4823.6433310675602</v>
      </c>
      <c r="D7" s="138">
        <f t="shared" si="0"/>
        <v>30.7426930360283</v>
      </c>
      <c r="E7" s="138">
        <v>4.5781668917970801</v>
      </c>
    </row>
    <row r="8" spans="1:8">
      <c r="A8" t="s">
        <v>252</v>
      </c>
      <c r="B8" s="55">
        <v>455.70990181066901</v>
      </c>
      <c r="C8">
        <v>455.70990181066901</v>
      </c>
      <c r="D8" s="138">
        <f t="shared" si="0"/>
        <v>2.9043916938492598</v>
      </c>
      <c r="E8" s="138">
        <v>6.0633439128713604</v>
      </c>
    </row>
    <row r="9" spans="1:8">
      <c r="A9" t="s">
        <v>52</v>
      </c>
      <c r="B9" s="55">
        <v>170.03264418274699</v>
      </c>
      <c r="C9">
        <v>170.03264418274699</v>
      </c>
      <c r="D9" s="138">
        <f t="shared" si="0"/>
        <v>1.0836749376860595</v>
      </c>
      <c r="E9" s="138">
        <v>-1.33347720320027</v>
      </c>
    </row>
    <row r="10" spans="1:8">
      <c r="A10" t="s">
        <v>253</v>
      </c>
      <c r="B10" s="55">
        <v>2993.4513300025501</v>
      </c>
      <c r="C10">
        <v>2993.4513300025501</v>
      </c>
      <c r="D10" s="138">
        <f t="shared" si="0"/>
        <v>19.078266994544112</v>
      </c>
      <c r="E10" s="138">
        <v>1.4464367571300301</v>
      </c>
    </row>
    <row r="11" spans="1:8">
      <c r="A11" t="s">
        <v>247</v>
      </c>
      <c r="B11" s="55">
        <v>15690.373401622899</v>
      </c>
      <c r="C11">
        <v>15690.373401622899</v>
      </c>
      <c r="D11" s="172">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719" t="s">
        <v>300</v>
      </c>
      <c r="B20" s="718" t="s">
        <v>296</v>
      </c>
      <c r="C20" s="718"/>
      <c r="D20" s="716" t="s">
        <v>301</v>
      </c>
      <c r="E20" s="716" t="s">
        <v>248</v>
      </c>
    </row>
    <row r="21" spans="1:5" ht="20.25" customHeight="1">
      <c r="A21" s="719"/>
      <c r="B21" s="6" t="s">
        <v>297</v>
      </c>
      <c r="C21" s="6" t="s">
        <v>302</v>
      </c>
      <c r="D21" s="716"/>
      <c r="E21" s="716"/>
    </row>
    <row r="22" spans="1:5" ht="20.25" customHeight="1">
      <c r="A22" s="719"/>
      <c r="B22" s="6" t="s">
        <v>303</v>
      </c>
      <c r="C22" s="6" t="s">
        <v>303</v>
      </c>
      <c r="D22" s="716"/>
      <c r="E22" s="716"/>
    </row>
    <row r="23" spans="1:5" ht="27.75" customHeight="1">
      <c r="A23" s="5" t="s">
        <v>254</v>
      </c>
      <c r="B23" s="174">
        <v>3675.2142036340601</v>
      </c>
      <c r="C23" s="138">
        <v>3765.6910145932202</v>
      </c>
      <c r="D23" s="175">
        <f>(C23/$C$34)*100</f>
        <v>25.282671882948609</v>
      </c>
      <c r="E23" s="138">
        <v>2.4618105488844102</v>
      </c>
    </row>
    <row r="24" spans="1:5" ht="20.25" customHeight="1">
      <c r="A24" s="5" t="s">
        <v>262</v>
      </c>
      <c r="B24" s="174">
        <v>1398.2908654089799</v>
      </c>
      <c r="C24" s="138">
        <v>1439.7291392135801</v>
      </c>
      <c r="D24" s="175">
        <f t="shared" ref="D24:D33" si="1">(C24/$C$34)*100</f>
        <v>9.6662735434200329</v>
      </c>
      <c r="E24" s="138">
        <v>2.9634945653799001</v>
      </c>
    </row>
    <row r="25" spans="1:5" ht="20.25" customHeight="1">
      <c r="A25" s="5" t="s">
        <v>56</v>
      </c>
      <c r="B25" s="174">
        <v>1936.45139451862</v>
      </c>
      <c r="C25" s="138">
        <v>2035.9842251109901</v>
      </c>
      <c r="D25" s="175">
        <f t="shared" si="1"/>
        <v>13.669502070897078</v>
      </c>
      <c r="E25" s="138">
        <v>5.1399601804679396</v>
      </c>
    </row>
    <row r="26" spans="1:5" ht="20.25" customHeight="1">
      <c r="A26" s="176" t="s">
        <v>57</v>
      </c>
      <c r="B26" s="174">
        <v>847.70771128541605</v>
      </c>
      <c r="C26" s="138">
        <v>1071.8704946069799</v>
      </c>
      <c r="D26" s="175">
        <f t="shared" si="1"/>
        <v>7.1964879516514175</v>
      </c>
      <c r="E26" s="138">
        <v>26.4434050011956</v>
      </c>
    </row>
    <row r="27" spans="1:5" ht="20.25" customHeight="1">
      <c r="A27" s="5" t="s">
        <v>255</v>
      </c>
      <c r="B27" s="174">
        <v>1482.15591432874</v>
      </c>
      <c r="C27" s="138">
        <v>1497.9330679374</v>
      </c>
      <c r="D27" s="175">
        <f t="shared" si="1"/>
        <v>10.057051975989287</v>
      </c>
      <c r="E27" s="138">
        <v>1.0644732754586701</v>
      </c>
    </row>
    <row r="28" spans="1:5" ht="20.25" customHeight="1">
      <c r="A28" s="5" t="s">
        <v>239</v>
      </c>
      <c r="B28" s="174">
        <v>316.091063748583</v>
      </c>
      <c r="C28" s="138">
        <v>385.88111665906803</v>
      </c>
      <c r="D28" s="175">
        <f t="shared" si="1"/>
        <v>2.5907876191936876</v>
      </c>
      <c r="E28" s="138">
        <v>22.079097106647801</v>
      </c>
    </row>
    <row r="29" spans="1:5" ht="20.25" customHeight="1">
      <c r="A29" s="5" t="s">
        <v>256</v>
      </c>
      <c r="B29" s="174">
        <v>465.25673212215798</v>
      </c>
      <c r="C29" s="138">
        <v>469.40321695016002</v>
      </c>
      <c r="D29" s="175">
        <f t="shared" si="1"/>
        <v>3.1515510616670772</v>
      </c>
      <c r="E29" s="138">
        <v>0.89122511115269398</v>
      </c>
    </row>
    <row r="30" spans="1:5" ht="20.25" customHeight="1">
      <c r="A30" s="176" t="s">
        <v>257</v>
      </c>
      <c r="B30" s="174">
        <v>1215.8967066733601</v>
      </c>
      <c r="C30" s="138">
        <v>1289.7449894461199</v>
      </c>
      <c r="D30" s="175">
        <f t="shared" si="1"/>
        <v>8.6592870350956535</v>
      </c>
      <c r="E30" s="138">
        <v>6.0735654901806999</v>
      </c>
    </row>
    <row r="31" spans="1:5" ht="20.25" customHeight="1">
      <c r="A31" s="5" t="s">
        <v>62</v>
      </c>
      <c r="B31" s="174">
        <v>1402.3719187010199</v>
      </c>
      <c r="C31" s="138">
        <v>1535.50919262858</v>
      </c>
      <c r="D31" s="175">
        <f t="shared" si="1"/>
        <v>10.309336305085388</v>
      </c>
      <c r="E31" s="138">
        <v>9.4937207563940103</v>
      </c>
    </row>
    <row r="32" spans="1:5" ht="20.25" customHeight="1">
      <c r="A32" s="5" t="s">
        <v>258</v>
      </c>
      <c r="B32" s="174">
        <v>933.84770285301295</v>
      </c>
      <c r="C32" s="138">
        <v>976.07273165485606</v>
      </c>
      <c r="D32" s="175">
        <f t="shared" si="1"/>
        <v>6.5533062889889875</v>
      </c>
      <c r="E32" s="138">
        <v>4.5216183187945003</v>
      </c>
    </row>
    <row r="33" spans="1:13" ht="20.25" customHeight="1">
      <c r="A33" s="5" t="s">
        <v>259</v>
      </c>
      <c r="B33" s="174">
        <v>422.149498222783</v>
      </c>
      <c r="C33" s="138">
        <v>426.53624968778797</v>
      </c>
      <c r="D33" s="175">
        <f t="shared" si="1"/>
        <v>2.863744265062782</v>
      </c>
      <c r="E33" s="138">
        <v>1.03914643591283</v>
      </c>
    </row>
    <row r="34" spans="1:13" ht="20.25" customHeight="1">
      <c r="A34" s="5" t="s">
        <v>247</v>
      </c>
      <c r="B34" s="174">
        <f>SUM(B23:B33)</f>
        <v>14095.433711496731</v>
      </c>
      <c r="C34" s="174">
        <f>SUM(C23:C33)</f>
        <v>14894.355438488743</v>
      </c>
      <c r="D34" s="174">
        <f>SUM(D23:D33)</f>
        <v>100</v>
      </c>
      <c r="E34" s="138">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243</v>
      </c>
      <c r="B41" s="717" t="s">
        <v>296</v>
      </c>
      <c r="C41" s="717"/>
      <c r="D41" t="s">
        <v>244</v>
      </c>
      <c r="E41" t="s">
        <v>248</v>
      </c>
    </row>
    <row r="42" spans="1:13">
      <c r="B42" t="s">
        <v>297</v>
      </c>
      <c r="C42" t="s">
        <v>298</v>
      </c>
    </row>
    <row r="43" spans="1:13">
      <c r="B43" t="s">
        <v>299</v>
      </c>
      <c r="C43" t="s">
        <v>299</v>
      </c>
    </row>
    <row r="44" spans="1:13">
      <c r="A44" t="s">
        <v>245</v>
      </c>
      <c r="B44" s="138">
        <v>4474.7704343381401</v>
      </c>
      <c r="C44" s="138">
        <v>4541.1091049016604</v>
      </c>
      <c r="D44" s="138">
        <f>(C44/$C$49)*100</f>
        <v>69.228727304366316</v>
      </c>
      <c r="E44" s="138">
        <v>7.3154874239372996</v>
      </c>
    </row>
    <row r="45" spans="1:13">
      <c r="A45" t="s">
        <v>246</v>
      </c>
      <c r="B45" s="138">
        <v>210.26998940026499</v>
      </c>
      <c r="C45" s="138">
        <v>225.35640802203901</v>
      </c>
      <c r="D45" s="138">
        <f>(C45/$C$49)*100</f>
        <v>3.4355345702681803</v>
      </c>
      <c r="E45" s="138">
        <v>5.3557336621455001</v>
      </c>
    </row>
    <row r="46" spans="1:13">
      <c r="A46" t="s">
        <v>46</v>
      </c>
      <c r="B46" s="138">
        <v>1233.6838780575299</v>
      </c>
      <c r="C46" s="138">
        <v>1304.0764384049601</v>
      </c>
      <c r="D46" s="138">
        <f>(C46/$C$49)*100</f>
        <v>19.880507174103951</v>
      </c>
      <c r="E46" s="138">
        <v>5.7234031836885704</v>
      </c>
    </row>
    <row r="47" spans="1:13">
      <c r="A47" t="s">
        <v>230</v>
      </c>
      <c r="B47" s="138">
        <v>500.70032576478502</v>
      </c>
      <c r="C47" s="138">
        <v>458.477683362123</v>
      </c>
      <c r="D47" s="138">
        <f>(C47/$C$49)*100</f>
        <v>6.9894437203356627</v>
      </c>
      <c r="E47" s="138">
        <v>-0.615877062741788</v>
      </c>
    </row>
    <row r="48" spans="1:13">
      <c r="A48" t="s">
        <v>48</v>
      </c>
      <c r="B48" s="138">
        <v>255.20310133644</v>
      </c>
      <c r="C48" s="138">
        <v>255.91006280764199</v>
      </c>
      <c r="D48" s="138">
        <f>(C48/$C$49)*100</f>
        <v>3.9013218011940181</v>
      </c>
      <c r="E48" s="138">
        <v>0.35030232019191498</v>
      </c>
    </row>
    <row r="49" spans="1:7">
      <c r="A49" t="s">
        <v>247</v>
      </c>
      <c r="B49" s="138">
        <v>6464.3577394968997</v>
      </c>
      <c r="C49" s="138">
        <v>6559.5732894763896</v>
      </c>
      <c r="D49" s="172">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defaultColWidth="9.1328125" defaultRowHeight="14.25"/>
  <cols>
    <col min="1" max="1" width="44.1328125" customWidth="1"/>
    <col min="2" max="2" width="16.3984375" customWidth="1"/>
    <col min="3" max="3" width="6.1328125" customWidth="1"/>
    <col min="4" max="4" width="13.3984375" customWidth="1"/>
    <col min="5" max="5" width="7.1328125" customWidth="1"/>
    <col min="6" max="6" width="11.1328125" customWidth="1"/>
  </cols>
  <sheetData>
    <row r="2" spans="1:6">
      <c r="A2" t="s">
        <v>243</v>
      </c>
      <c r="B2" s="717" t="s">
        <v>304</v>
      </c>
      <c r="C2" s="717"/>
      <c r="D2" s="717" t="s">
        <v>305</v>
      </c>
      <c r="E2" s="717"/>
      <c r="F2" s="717"/>
    </row>
    <row r="3" spans="1:6" ht="28.5">
      <c r="B3" s="168" t="s">
        <v>306</v>
      </c>
      <c r="C3" t="s">
        <v>244</v>
      </c>
      <c r="D3" s="168" t="s">
        <v>306</v>
      </c>
      <c r="E3" t="s">
        <v>244</v>
      </c>
      <c r="F3" s="168" t="s">
        <v>248</v>
      </c>
    </row>
    <row r="4" spans="1:6">
      <c r="A4" t="s">
        <v>245</v>
      </c>
      <c r="B4" s="133">
        <v>4474.7704343381401</v>
      </c>
      <c r="C4" s="133">
        <f>(B4/$B$9)*100</f>
        <v>69.222196769796923</v>
      </c>
      <c r="D4" s="133">
        <v>4610.1145503330499</v>
      </c>
      <c r="E4">
        <v>69.5</v>
      </c>
      <c r="F4" s="138">
        <v>3</v>
      </c>
    </row>
    <row r="5" spans="1:6">
      <c r="A5" t="s">
        <v>246</v>
      </c>
      <c r="B5" s="133">
        <v>210.26998940026499</v>
      </c>
      <c r="C5" s="133">
        <f>(B5/$B$9)*100</f>
        <v>3.252759173823657</v>
      </c>
      <c r="D5" s="133">
        <v>225.35640802203901</v>
      </c>
      <c r="E5">
        <v>3.4</v>
      </c>
      <c r="F5">
        <v>7.2</v>
      </c>
    </row>
    <row r="6" spans="1:6">
      <c r="A6" t="s">
        <v>46</v>
      </c>
      <c r="B6" s="133">
        <v>1233.6838780575299</v>
      </c>
      <c r="C6" s="133">
        <f>(B6/$B$9)*100</f>
        <v>19.084399839442419</v>
      </c>
      <c r="D6" s="133">
        <v>1304.0764384049601</v>
      </c>
      <c r="E6">
        <v>19.7</v>
      </c>
      <c r="F6">
        <v>5.7</v>
      </c>
    </row>
    <row r="7" spans="1:6">
      <c r="A7" t="s">
        <v>230</v>
      </c>
      <c r="B7" s="133">
        <v>500.70032576478502</v>
      </c>
      <c r="C7" s="133">
        <f>(B7/$B$9)*100</f>
        <v>7.7455540974400483</v>
      </c>
      <c r="D7" s="133">
        <v>458.477683362123</v>
      </c>
      <c r="E7">
        <v>6.9</v>
      </c>
      <c r="F7">
        <v>-8.4</v>
      </c>
    </row>
    <row r="8" spans="1:6">
      <c r="A8" t="s">
        <v>48</v>
      </c>
      <c r="B8" s="133">
        <v>255.20310133644</v>
      </c>
      <c r="C8" s="133">
        <f>(B8/$B$9)*100</f>
        <v>3.94784929332054</v>
      </c>
      <c r="D8" s="133">
        <v>255.91006280764199</v>
      </c>
      <c r="E8">
        <v>3.9</v>
      </c>
      <c r="F8">
        <v>0.3</v>
      </c>
    </row>
    <row r="9" spans="1:6">
      <c r="A9" t="s">
        <v>247</v>
      </c>
      <c r="B9" s="133">
        <v>6464.3577394968997</v>
      </c>
      <c r="C9" s="169">
        <f>SUM(C4:C8)-C5</f>
        <v>99.999999999999943</v>
      </c>
      <c r="D9" s="133">
        <v>6628.57873490777</v>
      </c>
      <c r="E9">
        <v>100</v>
      </c>
      <c r="F9">
        <v>2.5</v>
      </c>
    </row>
    <row r="13" spans="1:6">
      <c r="B13" s="717" t="s">
        <v>304</v>
      </c>
      <c r="C13" s="717"/>
      <c r="D13" s="717" t="s">
        <v>305</v>
      </c>
      <c r="E13" s="717"/>
      <c r="F13" s="717"/>
    </row>
    <row r="14" spans="1:6" ht="28.5">
      <c r="A14" t="s">
        <v>295</v>
      </c>
      <c r="B14" s="168" t="s">
        <v>306</v>
      </c>
      <c r="C14" t="s">
        <v>244</v>
      </c>
      <c r="D14" s="168" t="s">
        <v>306</v>
      </c>
      <c r="E14" t="s">
        <v>244</v>
      </c>
      <c r="F14" s="168" t="s">
        <v>248</v>
      </c>
    </row>
    <row r="15" spans="1:6">
      <c r="A15" t="s">
        <v>249</v>
      </c>
      <c r="B15" s="170">
        <v>7247.5</v>
      </c>
      <c r="C15" s="138">
        <f>B15/$B$21*100</f>
        <v>46.190664355274563</v>
      </c>
      <c r="D15" s="171">
        <v>6844</v>
      </c>
      <c r="E15">
        <v>46.3</v>
      </c>
      <c r="F15">
        <v>-5.6</v>
      </c>
    </row>
    <row r="16" spans="1:6">
      <c r="A16" t="s">
        <v>250</v>
      </c>
      <c r="B16" s="170">
        <v>3112.9</v>
      </c>
      <c r="C16" s="138">
        <f t="shared" ref="C16:C21" si="0">B16/$B$21*100</f>
        <v>19.83951970631724</v>
      </c>
      <c r="D16" s="171">
        <v>3079.9</v>
      </c>
      <c r="E16">
        <v>20.8</v>
      </c>
      <c r="F16">
        <v>-1.1000000000000001</v>
      </c>
    </row>
    <row r="17" spans="1:6">
      <c r="A17" t="s">
        <v>251</v>
      </c>
      <c r="B17" s="170">
        <v>4823.6000000000004</v>
      </c>
      <c r="C17" s="138">
        <f t="shared" si="0"/>
        <v>30.742364758068629</v>
      </c>
      <c r="D17" s="2" t="s">
        <v>307</v>
      </c>
      <c r="E17">
        <v>27.9</v>
      </c>
      <c r="F17">
        <v>-14.3</v>
      </c>
    </row>
    <row r="18" spans="1:6">
      <c r="A18" t="s">
        <v>252</v>
      </c>
      <c r="B18">
        <v>455.7</v>
      </c>
      <c r="C18" s="138">
        <f t="shared" si="0"/>
        <v>2.9043236628766635</v>
      </c>
      <c r="D18" s="2">
        <v>528.79999999999995</v>
      </c>
      <c r="E18">
        <v>3.6</v>
      </c>
      <c r="F18">
        <v>16</v>
      </c>
    </row>
    <row r="19" spans="1:6">
      <c r="A19" t="s">
        <v>52</v>
      </c>
      <c r="B19">
        <v>170</v>
      </c>
      <c r="C19" s="138">
        <f t="shared" si="0"/>
        <v>1.083465048692194</v>
      </c>
      <c r="D19" s="2">
        <v>187.3</v>
      </c>
      <c r="E19">
        <v>1.3</v>
      </c>
      <c r="F19">
        <v>10.1</v>
      </c>
    </row>
    <row r="20" spans="1:6">
      <c r="A20" t="s">
        <v>253</v>
      </c>
      <c r="B20" s="170">
        <v>2993.5</v>
      </c>
      <c r="C20" s="138">
        <f t="shared" si="0"/>
        <v>19.078544842706368</v>
      </c>
      <c r="D20" s="171">
        <v>3101.8</v>
      </c>
      <c r="E20">
        <v>21</v>
      </c>
      <c r="F20">
        <v>3.6</v>
      </c>
    </row>
    <row r="21" spans="1:6">
      <c r="A21" t="s">
        <v>247</v>
      </c>
      <c r="B21" s="170">
        <v>15690.4</v>
      </c>
      <c r="C21" s="172">
        <f t="shared" si="0"/>
        <v>100</v>
      </c>
      <c r="D21" s="171">
        <v>14794.7</v>
      </c>
      <c r="E21">
        <v>100</v>
      </c>
      <c r="F21">
        <v>-5.7</v>
      </c>
    </row>
    <row r="25" spans="1:6" ht="19.5" customHeight="1">
      <c r="B25" s="717" t="s">
        <v>304</v>
      </c>
      <c r="C25" s="717"/>
      <c r="D25" s="717" t="s">
        <v>305</v>
      </c>
      <c r="E25" s="717"/>
      <c r="F25" s="717"/>
    </row>
    <row r="26" spans="1:6" ht="28.5">
      <c r="A26" t="s">
        <v>295</v>
      </c>
      <c r="B26" s="173" t="s">
        <v>306</v>
      </c>
      <c r="C26" s="173" t="s">
        <v>244</v>
      </c>
      <c r="D26" s="173" t="s">
        <v>306</v>
      </c>
      <c r="E26" s="173" t="s">
        <v>244</v>
      </c>
      <c r="F26" s="173" t="s">
        <v>248</v>
      </c>
    </row>
    <row r="27" spans="1:6">
      <c r="A27" t="s">
        <v>254</v>
      </c>
      <c r="B27" s="133">
        <v>3932.9</v>
      </c>
      <c r="C27" s="138">
        <f>B27/$B$38*100</f>
        <v>25.168465983630163</v>
      </c>
      <c r="D27" s="133">
        <v>3140.2</v>
      </c>
      <c r="E27">
        <v>20.6</v>
      </c>
      <c r="F27">
        <v>-20.2</v>
      </c>
    </row>
    <row r="28" spans="1:6">
      <c r="A28" t="s">
        <v>262</v>
      </c>
      <c r="B28" s="133">
        <v>1462.9</v>
      </c>
      <c r="C28" s="138">
        <f t="shared" ref="C28:C37" si="1">B28/$B$38*100</f>
        <v>9.3617810998124948</v>
      </c>
      <c r="D28" s="133">
        <v>301.5</v>
      </c>
      <c r="E28">
        <v>2</v>
      </c>
      <c r="F28">
        <v>-79.400000000000006</v>
      </c>
    </row>
    <row r="29" spans="1:6">
      <c r="A29" t="s">
        <v>56</v>
      </c>
      <c r="B29" s="133">
        <v>2279.5</v>
      </c>
      <c r="C29" s="138">
        <f t="shared" si="1"/>
        <v>14.587586312818773</v>
      </c>
      <c r="D29" s="133">
        <v>2297.6999999999998</v>
      </c>
      <c r="E29">
        <v>15.1</v>
      </c>
      <c r="F29">
        <v>0.8</v>
      </c>
    </row>
    <row r="30" spans="1:6">
      <c r="A30" t="s">
        <v>57</v>
      </c>
      <c r="B30" s="133">
        <v>1231.4000000000001</v>
      </c>
      <c r="C30" s="138">
        <f t="shared" si="1"/>
        <v>7.8803043586773578</v>
      </c>
      <c r="D30" s="133">
        <v>2145.1999999999998</v>
      </c>
      <c r="E30">
        <v>14.1</v>
      </c>
      <c r="F30">
        <v>74.2</v>
      </c>
    </row>
    <row r="31" spans="1:6">
      <c r="A31" t="s">
        <v>255</v>
      </c>
      <c r="B31" s="133">
        <v>1740.6</v>
      </c>
      <c r="C31" s="138">
        <f t="shared" si="1"/>
        <v>11.138913242418228</v>
      </c>
      <c r="D31" s="133">
        <v>1808.3</v>
      </c>
      <c r="E31">
        <v>11.9</v>
      </c>
      <c r="F31">
        <v>3.9</v>
      </c>
    </row>
    <row r="32" spans="1:6">
      <c r="A32" t="s">
        <v>239</v>
      </c>
      <c r="B32" s="133">
        <v>358.6</v>
      </c>
      <c r="C32" s="138">
        <f t="shared" si="1"/>
        <v>2.2948490685574958</v>
      </c>
      <c r="D32" s="133">
        <v>369.7</v>
      </c>
      <c r="E32">
        <v>2.4</v>
      </c>
      <c r="F32">
        <v>3.1</v>
      </c>
    </row>
    <row r="33" spans="1:6">
      <c r="A33" t="s">
        <v>256</v>
      </c>
      <c r="B33" s="133">
        <v>472.9</v>
      </c>
      <c r="C33" s="138">
        <f t="shared" si="1"/>
        <v>3.0263082111568314</v>
      </c>
      <c r="D33" s="133">
        <v>419.9</v>
      </c>
      <c r="E33">
        <v>2.8</v>
      </c>
      <c r="F33">
        <v>-11.2</v>
      </c>
    </row>
    <row r="34" spans="1:6">
      <c r="A34" t="s">
        <v>257</v>
      </c>
      <c r="B34" s="133">
        <v>1224.9000000000001</v>
      </c>
      <c r="C34" s="138">
        <f t="shared" si="1"/>
        <v>7.8387078195094162</v>
      </c>
      <c r="D34" s="133">
        <v>1377.2</v>
      </c>
      <c r="E34">
        <v>9</v>
      </c>
      <c r="F34">
        <v>12.4</v>
      </c>
    </row>
    <row r="35" spans="1:6">
      <c r="A35" t="s">
        <v>62</v>
      </c>
      <c r="B35" s="133">
        <v>1487.1</v>
      </c>
      <c r="C35" s="138">
        <f t="shared" si="1"/>
        <v>9.5166482148685212</v>
      </c>
      <c r="D35" s="133">
        <v>1753.2</v>
      </c>
      <c r="E35">
        <v>11.5</v>
      </c>
      <c r="F35">
        <v>17.899999999999999</v>
      </c>
    </row>
    <row r="36" spans="1:6">
      <c r="A36" t="s">
        <v>258</v>
      </c>
      <c r="B36" s="133">
        <v>991.5</v>
      </c>
      <c r="C36" s="138">
        <f t="shared" si="1"/>
        <v>6.3450720900021116</v>
      </c>
      <c r="D36" s="133">
        <v>1202.9000000000001</v>
      </c>
      <c r="E36">
        <v>7.9</v>
      </c>
      <c r="F36">
        <v>21.3</v>
      </c>
    </row>
    <row r="37" spans="1:6">
      <c r="A37" t="s">
        <v>259</v>
      </c>
      <c r="B37">
        <v>444</v>
      </c>
      <c r="C37" s="138">
        <f t="shared" si="1"/>
        <v>2.8413635985486003</v>
      </c>
      <c r="D37" s="133">
        <v>403.6</v>
      </c>
      <c r="E37">
        <v>2.7</v>
      </c>
      <c r="F37">
        <v>-9.1</v>
      </c>
    </row>
    <row r="38" spans="1:6">
      <c r="A38" t="s">
        <v>247</v>
      </c>
      <c r="B38" s="133">
        <f>SUM(B27:B37)</f>
        <v>15626.300000000001</v>
      </c>
      <c r="C38" s="133">
        <f>SUM(C27:C37)</f>
        <v>99.999999999999986</v>
      </c>
      <c r="D38" s="133">
        <f>SUM(D27:D37)</f>
        <v>15219.400000000001</v>
      </c>
      <c r="E38">
        <v>100</v>
      </c>
      <c r="F38">
        <v>-2.6</v>
      </c>
    </row>
    <row r="42" spans="1:6">
      <c r="A42" t="s">
        <v>134</v>
      </c>
      <c r="B42" t="s">
        <v>260</v>
      </c>
    </row>
    <row r="43" spans="1:6">
      <c r="A43" t="s">
        <v>254</v>
      </c>
      <c r="B43" t="s">
        <v>261</v>
      </c>
    </row>
    <row r="44" spans="1:6">
      <c r="A44" t="s">
        <v>262</v>
      </c>
      <c r="B44" t="s">
        <v>261</v>
      </c>
    </row>
    <row r="45" spans="1:6">
      <c r="A45" t="s">
        <v>56</v>
      </c>
      <c r="B45" t="s">
        <v>261</v>
      </c>
    </row>
    <row r="46" spans="1:6">
      <c r="A46" t="s">
        <v>57</v>
      </c>
      <c r="B46" t="s">
        <v>263</v>
      </c>
    </row>
    <row r="47" spans="1:6">
      <c r="A47" t="s">
        <v>255</v>
      </c>
      <c r="B47" t="s">
        <v>264</v>
      </c>
    </row>
    <row r="48" spans="1:6">
      <c r="A48" t="s">
        <v>239</v>
      </c>
      <c r="B48" t="s">
        <v>261</v>
      </c>
    </row>
    <row r="49" spans="1:2">
      <c r="A49" t="s">
        <v>256</v>
      </c>
      <c r="B49" t="s">
        <v>261</v>
      </c>
    </row>
    <row r="50" spans="1:2">
      <c r="A50" t="s">
        <v>257</v>
      </c>
      <c r="B50" t="s">
        <v>265</v>
      </c>
    </row>
    <row r="51" spans="1:2">
      <c r="A51" t="s">
        <v>62</v>
      </c>
      <c r="B51" t="s">
        <v>266</v>
      </c>
    </row>
    <row r="52" spans="1:2">
      <c r="A52" t="s">
        <v>258</v>
      </c>
      <c r="B52" t="s">
        <v>266</v>
      </c>
    </row>
    <row r="53" spans="1:2">
      <c r="A53" t="s">
        <v>259</v>
      </c>
      <c r="B53" t="s">
        <v>261</v>
      </c>
    </row>
    <row r="56" spans="1:2">
      <c r="A56" t="s">
        <v>245</v>
      </c>
      <c r="B56" t="s">
        <v>267</v>
      </c>
    </row>
    <row r="57" spans="1:2">
      <c r="A57" t="s">
        <v>246</v>
      </c>
      <c r="B57" t="s">
        <v>268</v>
      </c>
    </row>
    <row r="58" spans="1:2">
      <c r="A58" t="s">
        <v>46</v>
      </c>
      <c r="B58" t="s">
        <v>267</v>
      </c>
    </row>
    <row r="59" spans="1:2">
      <c r="A59" t="s">
        <v>230</v>
      </c>
      <c r="B59" t="s">
        <v>269</v>
      </c>
    </row>
    <row r="60" spans="1:2">
      <c r="A60" t="s">
        <v>48</v>
      </c>
      <c r="B60" t="s">
        <v>270</v>
      </c>
    </row>
    <row r="61" spans="1:2">
      <c r="A61" t="s">
        <v>249</v>
      </c>
      <c r="B61" t="s">
        <v>271</v>
      </c>
    </row>
    <row r="62" spans="1:2">
      <c r="A62" t="s">
        <v>250</v>
      </c>
      <c r="B62" t="s">
        <v>272</v>
      </c>
    </row>
    <row r="63" spans="1:2">
      <c r="A63" t="s">
        <v>251</v>
      </c>
      <c r="B63" t="s">
        <v>261</v>
      </c>
    </row>
    <row r="64" spans="1:2">
      <c r="A64" t="s">
        <v>252</v>
      </c>
      <c r="B64" t="s">
        <v>273</v>
      </c>
    </row>
    <row r="65" spans="1:2">
      <c r="A65" t="s">
        <v>52</v>
      </c>
      <c r="B65" t="s">
        <v>274</v>
      </c>
    </row>
    <row r="66" spans="1:2">
      <c r="A66" t="s">
        <v>253</v>
      </c>
      <c r="B66" t="s">
        <v>275</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defaultColWidth="9" defaultRowHeight="14.25"/>
  <cols>
    <col min="1" max="1" width="43.1328125" customWidth="1"/>
    <col min="2" max="2" width="14.3984375" customWidth="1"/>
    <col min="3" max="3" width="11" customWidth="1"/>
  </cols>
  <sheetData>
    <row r="1" spans="1:4">
      <c r="A1" s="538" t="s">
        <v>308</v>
      </c>
      <c r="B1" s="539" t="s">
        <v>309</v>
      </c>
      <c r="C1" s="539" t="s">
        <v>310</v>
      </c>
      <c r="D1" s="539" t="s">
        <v>311</v>
      </c>
    </row>
    <row r="2" spans="1:4">
      <c r="A2" s="539" t="s">
        <v>57</v>
      </c>
      <c r="B2" s="540">
        <v>2564.7712092592801</v>
      </c>
      <c r="C2" s="541">
        <v>3.0140662919815001E-2</v>
      </c>
      <c r="D2" s="541">
        <v>0.51262528004144003</v>
      </c>
    </row>
    <row r="3" spans="1:4">
      <c r="A3" s="539" t="s">
        <v>48</v>
      </c>
      <c r="B3" s="540">
        <v>1658.50970074476</v>
      </c>
      <c r="C3" s="541">
        <v>1.9490464357570601E-2</v>
      </c>
      <c r="D3" s="541">
        <v>0.20413406927903699</v>
      </c>
    </row>
    <row r="4" spans="1:4">
      <c r="A4" s="539" t="s">
        <v>312</v>
      </c>
      <c r="B4" s="540">
        <v>3013.7480772116301</v>
      </c>
      <c r="C4" s="541">
        <v>3.5416946584763902E-2</v>
      </c>
      <c r="D4" s="541">
        <v>0.122226206305231</v>
      </c>
    </row>
    <row r="5" spans="1:4">
      <c r="A5" s="539" t="s">
        <v>51</v>
      </c>
      <c r="B5" s="540">
        <v>1250.67915736795</v>
      </c>
      <c r="C5" s="541">
        <v>1.46977238230745E-2</v>
      </c>
      <c r="D5" s="541">
        <v>0.116259911661488</v>
      </c>
    </row>
    <row r="6" spans="1:4">
      <c r="A6" s="539" t="s">
        <v>313</v>
      </c>
      <c r="B6" s="540">
        <v>1511.1570444578399</v>
      </c>
      <c r="C6" s="541">
        <v>1.7758806294874901E-2</v>
      </c>
      <c r="D6" s="541">
        <v>9.3153419593096101E-2</v>
      </c>
    </row>
    <row r="7" spans="1:4">
      <c r="A7" s="539" t="s">
        <v>314</v>
      </c>
      <c r="B7" s="540">
        <v>15483.4076652115</v>
      </c>
      <c r="C7" s="541">
        <v>0.18195781736882499</v>
      </c>
      <c r="D7" s="541">
        <v>8.9631588316797101E-2</v>
      </c>
    </row>
    <row r="8" spans="1:4">
      <c r="A8" s="539" t="s">
        <v>315</v>
      </c>
      <c r="B8" s="540">
        <v>1966.4380116341399</v>
      </c>
      <c r="C8" s="541">
        <v>2.31091744352874E-2</v>
      </c>
      <c r="D8" s="541">
        <v>8.7528390344591395E-2</v>
      </c>
    </row>
    <row r="9" spans="1:4">
      <c r="A9" s="539" t="s">
        <v>56</v>
      </c>
      <c r="B9" s="540">
        <v>5902.2351225111197</v>
      </c>
      <c r="C9" s="541">
        <v>6.9361851325708906E-2</v>
      </c>
      <c r="D9" s="541">
        <v>6.2552358681210896E-2</v>
      </c>
    </row>
    <row r="10" spans="1:4">
      <c r="A10" s="539" t="s">
        <v>46</v>
      </c>
      <c r="B10" s="540">
        <v>1672.1589014635499</v>
      </c>
      <c r="C10" s="541">
        <v>1.9650866952743401E-2</v>
      </c>
      <c r="D10" s="541">
        <v>5.7559799030830097E-2</v>
      </c>
    </row>
    <row r="11" spans="1:4">
      <c r="A11" s="539" t="s">
        <v>316</v>
      </c>
      <c r="B11" s="540">
        <v>466.12022323740302</v>
      </c>
      <c r="C11" s="541">
        <v>5.4777488448043499E-3</v>
      </c>
      <c r="D11" s="541">
        <v>5.6564871372585E-2</v>
      </c>
    </row>
    <row r="12" spans="1:4">
      <c r="A12" s="539" t="s">
        <v>62</v>
      </c>
      <c r="B12" s="540">
        <v>2467.23027571598</v>
      </c>
      <c r="C12" s="541">
        <v>2.8994381961810201E-2</v>
      </c>
      <c r="D12" s="541">
        <v>5.5307983214057298E-2</v>
      </c>
    </row>
    <row r="13" spans="1:4">
      <c r="A13" s="539" t="s">
        <v>251</v>
      </c>
      <c r="B13" s="540">
        <v>10748.3943292815</v>
      </c>
      <c r="C13" s="541">
        <v>0.12631291603654901</v>
      </c>
      <c r="D13" s="541">
        <v>4.0228187729030501E-2</v>
      </c>
    </row>
    <row r="14" spans="1:4">
      <c r="A14" s="539" t="s">
        <v>253</v>
      </c>
      <c r="B14" s="540">
        <v>5044.2292347676603</v>
      </c>
      <c r="C14" s="541">
        <v>5.9278742878323798E-2</v>
      </c>
      <c r="D14" s="541">
        <v>3.61277151614618E-2</v>
      </c>
    </row>
    <row r="15" spans="1:4">
      <c r="A15" s="539" t="s">
        <v>255</v>
      </c>
      <c r="B15" s="540">
        <v>3035.76519647752</v>
      </c>
      <c r="C15" s="541">
        <v>3.5675687234948503E-2</v>
      </c>
      <c r="D15" s="541">
        <v>3.3924075702755199E-2</v>
      </c>
    </row>
    <row r="16" spans="1:4">
      <c r="A16" s="539" t="s">
        <v>257</v>
      </c>
      <c r="B16" s="540">
        <v>2931.29963180293</v>
      </c>
      <c r="C16" s="541">
        <v>3.4448029438332001E-2</v>
      </c>
      <c r="D16" s="541">
        <v>2.5208679930869501E-2</v>
      </c>
    </row>
    <row r="17" spans="1:4">
      <c r="A17" s="539" t="s">
        <v>242</v>
      </c>
      <c r="B17" s="540">
        <v>839.38146386423</v>
      </c>
      <c r="C17" s="541">
        <v>9.8642380545043897E-3</v>
      </c>
      <c r="D17" s="541">
        <v>1.2E-2</v>
      </c>
    </row>
    <row r="19" spans="1:4">
      <c r="A19" s="2" t="s">
        <v>308</v>
      </c>
      <c r="B19" t="s">
        <v>309</v>
      </c>
      <c r="C19" t="s">
        <v>310</v>
      </c>
      <c r="D19" t="s">
        <v>311</v>
      </c>
    </row>
    <row r="20" spans="1:4">
      <c r="A20" t="s">
        <v>262</v>
      </c>
      <c r="B20" s="167">
        <v>2013.0672813009601</v>
      </c>
      <c r="C20" s="57">
        <v>2.3657152006990902E-2</v>
      </c>
      <c r="D20" s="57">
        <v>-0.62143785349318204</v>
      </c>
    </row>
    <row r="21" spans="1:4">
      <c r="A21" t="s">
        <v>317</v>
      </c>
      <c r="B21" s="167">
        <v>11850.9771592912</v>
      </c>
      <c r="C21" s="57">
        <v>0.13927024232769</v>
      </c>
      <c r="D21" s="57">
        <v>-0.168731774314275</v>
      </c>
    </row>
    <row r="22" spans="1:4">
      <c r="A22" t="s">
        <v>54</v>
      </c>
      <c r="B22" s="167">
        <v>9668.1703235446203</v>
      </c>
      <c r="C22" s="57">
        <v>0.113618346042443</v>
      </c>
      <c r="D22" s="57">
        <v>-7.6877050154048304E-2</v>
      </c>
    </row>
    <row r="23" spans="1:4">
      <c r="A23" t="s">
        <v>47</v>
      </c>
      <c r="B23" s="167">
        <v>1005.65080586364</v>
      </c>
      <c r="C23" s="57">
        <v>1.18182011109405E-2</v>
      </c>
      <c r="D23" s="57">
        <v>-6.8242461056050294E-2</v>
      </c>
    </row>
  </sheetData>
  <sortState xmlns:xlrd2="http://schemas.microsoft.com/office/spreadsheetml/2017/richdata2"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AB47"/>
  <sheetViews>
    <sheetView view="pageBreakPreview" topLeftCell="A29" zoomScale="60" zoomScaleNormal="100" workbookViewId="0">
      <selection sqref="A1:XFD1048576"/>
    </sheetView>
  </sheetViews>
  <sheetFormatPr defaultColWidth="6.3984375" defaultRowHeight="13.15"/>
  <cols>
    <col min="1" max="1" width="1.3984375" style="13" customWidth="1"/>
    <col min="2" max="2" width="5.1328125" style="13" customWidth="1"/>
    <col min="3" max="3" width="6.3984375" style="13" customWidth="1"/>
    <col min="4" max="4" width="16.86328125" style="13" customWidth="1"/>
    <col min="5" max="5" width="13.1328125" style="13" customWidth="1"/>
    <col min="6" max="6" width="15" style="13" customWidth="1"/>
    <col min="7" max="7" width="20.3984375" style="13" customWidth="1"/>
    <col min="8" max="8" width="14.3984375" style="13" customWidth="1"/>
    <col min="9" max="9" width="17.86328125" style="13" customWidth="1"/>
    <col min="10" max="10" width="10.1328125" style="13" customWidth="1"/>
    <col min="11" max="23" width="6.86328125" style="13" customWidth="1"/>
    <col min="24" max="27" width="6.3984375" style="13" customWidth="1"/>
    <col min="28" max="28" width="7.1328125" style="12" customWidth="1"/>
    <col min="29" max="29" width="1.3984375" style="13" customWidth="1"/>
    <col min="30" max="243" width="9.1328125" style="13" customWidth="1"/>
    <col min="244" max="244" width="6" style="13" customWidth="1"/>
    <col min="245" max="245" width="3.3984375" style="13" customWidth="1"/>
    <col min="246" max="246" width="8.1328125" style="13" customWidth="1"/>
    <col min="247" max="249" width="6.3984375" style="13" customWidth="1"/>
    <col min="250" max="250" width="6.1328125" style="13" customWidth="1"/>
    <col min="251" max="251" width="8" style="13" customWidth="1"/>
    <col min="252" max="252" width="6.3984375" style="13" customWidth="1"/>
    <col min="253" max="253" width="6.86328125" style="13" customWidth="1"/>
    <col min="254" max="254" width="8" style="13" customWidth="1"/>
    <col min="255" max="255" width="8.3984375" style="13" customWidth="1"/>
    <col min="256" max="16384" width="6.3984375" style="13"/>
  </cols>
  <sheetData>
    <row r="1" spans="2:28" s="91" customFormat="1" ht="27.75" customHeight="1">
      <c r="B1" s="63" t="s">
        <v>318</v>
      </c>
      <c r="C1" s="591"/>
      <c r="D1" s="535"/>
      <c r="E1" s="535"/>
      <c r="F1" s="535"/>
      <c r="G1" s="535"/>
      <c r="H1" s="535"/>
      <c r="I1" s="535"/>
      <c r="J1" s="96"/>
      <c r="K1" s="97"/>
      <c r="L1" s="97"/>
      <c r="M1" s="97"/>
      <c r="N1" s="97"/>
      <c r="O1" s="97"/>
      <c r="P1" s="97"/>
      <c r="Q1" s="97"/>
      <c r="R1" s="97"/>
      <c r="S1" s="97"/>
      <c r="T1" s="97"/>
      <c r="U1" s="97"/>
      <c r="V1" s="97"/>
      <c r="W1" s="97"/>
      <c r="AB1" s="97"/>
    </row>
    <row r="2" spans="2:28" ht="22.5" customHeight="1">
      <c r="B2" s="705" t="s">
        <v>43</v>
      </c>
      <c r="C2" s="703" t="s">
        <v>44</v>
      </c>
      <c r="D2" s="698" t="s">
        <v>319</v>
      </c>
      <c r="E2" s="699"/>
      <c r="F2" s="700"/>
      <c r="G2" s="700"/>
      <c r="H2" s="700"/>
      <c r="I2" s="700"/>
      <c r="J2" s="67"/>
    </row>
    <row r="3" spans="2:28" s="12" customFormat="1" ht="60.75" customHeight="1">
      <c r="B3" s="702"/>
      <c r="C3" s="704"/>
      <c r="D3" s="445" t="s">
        <v>45</v>
      </c>
      <c r="E3" s="166" t="s">
        <v>320</v>
      </c>
      <c r="F3" s="445" t="s">
        <v>46</v>
      </c>
      <c r="G3" s="87" t="s">
        <v>230</v>
      </c>
      <c r="H3" s="445" t="s">
        <v>48</v>
      </c>
      <c r="I3" s="446" t="s">
        <v>79</v>
      </c>
      <c r="J3" s="446" t="s">
        <v>231</v>
      </c>
      <c r="K3" s="13"/>
      <c r="L3" s="13"/>
      <c r="M3" s="13"/>
      <c r="N3" s="13"/>
      <c r="O3" s="13"/>
      <c r="P3" s="13"/>
      <c r="Q3" s="13"/>
      <c r="R3" s="13"/>
      <c r="S3" s="13"/>
    </row>
    <row r="4" spans="2:28" ht="20.25" customHeight="1">
      <c r="B4" s="559" t="s">
        <v>182</v>
      </c>
      <c r="C4" s="560"/>
      <c r="D4" s="595">
        <v>-22.148578528781698</v>
      </c>
      <c r="E4" s="595">
        <v>-66.582309411359716</v>
      </c>
      <c r="F4" s="596">
        <v>-10.354930456609949</v>
      </c>
      <c r="G4" s="595">
        <v>1.0617347914714088</v>
      </c>
      <c r="H4" s="595">
        <v>-0.10739660363431369</v>
      </c>
      <c r="I4" s="595">
        <v>-17.563457347382894</v>
      </c>
      <c r="J4" s="595">
        <v>-18.987577847974606</v>
      </c>
      <c r="AB4" s="13"/>
    </row>
    <row r="5" spans="2:28" ht="20.25" customHeight="1">
      <c r="B5" s="559" t="s">
        <v>183</v>
      </c>
      <c r="C5" s="560"/>
      <c r="D5" s="595">
        <v>13.390967735018805</v>
      </c>
      <c r="E5" s="595">
        <v>100.67315447853019</v>
      </c>
      <c r="F5" s="596">
        <v>0.2907110857797619</v>
      </c>
      <c r="G5" s="595">
        <v>5.6573917911076421</v>
      </c>
      <c r="H5" s="595">
        <v>-26.765310580177285</v>
      </c>
      <c r="I5" s="595">
        <v>7.4600157744194178</v>
      </c>
      <c r="J5" s="595">
        <v>7.6319594686256096</v>
      </c>
      <c r="AB5" s="13"/>
    </row>
    <row r="6" spans="2:28" ht="20.25" customHeight="1">
      <c r="B6" s="559" t="s">
        <v>184</v>
      </c>
      <c r="C6" s="560"/>
      <c r="D6" s="595">
        <v>17.611612011335168</v>
      </c>
      <c r="E6" s="595">
        <v>101.00634459095303</v>
      </c>
      <c r="F6" s="596">
        <v>77.802483206914133</v>
      </c>
      <c r="G6" s="595">
        <v>8.0833128691450753</v>
      </c>
      <c r="H6" s="595">
        <v>-9.9170574726968113</v>
      </c>
      <c r="I6" s="595">
        <v>21.378984522744588</v>
      </c>
      <c r="J6" s="595">
        <v>22.623929130989055</v>
      </c>
      <c r="AB6" s="13"/>
    </row>
    <row r="7" spans="2:28" ht="20.25" customHeight="1">
      <c r="B7" s="559" t="s">
        <v>185</v>
      </c>
      <c r="C7" s="560"/>
      <c r="D7" s="595">
        <v>-1.0035576624696887</v>
      </c>
      <c r="E7" s="595">
        <v>-20.087416193255123</v>
      </c>
      <c r="F7" s="596">
        <v>-35.096755318705533</v>
      </c>
      <c r="G7" s="595">
        <v>-23.217380121659289</v>
      </c>
      <c r="H7" s="595">
        <v>-10.953940616224799</v>
      </c>
      <c r="I7" s="595">
        <v>-8.4374771764795611</v>
      </c>
      <c r="J7" s="595">
        <v>-7.2176599856167343</v>
      </c>
      <c r="AB7" s="13"/>
    </row>
    <row r="8" spans="2:28" ht="20.25" customHeight="1">
      <c r="B8" s="559" t="s">
        <v>186</v>
      </c>
      <c r="C8" s="560"/>
      <c r="D8" s="595">
        <v>-22.096628232883049</v>
      </c>
      <c r="E8" s="595">
        <v>-66.97358680148794</v>
      </c>
      <c r="F8" s="596">
        <v>-9.8367894617861253</v>
      </c>
      <c r="G8" s="595">
        <v>19.615072931982837</v>
      </c>
      <c r="H8" s="595">
        <v>21.351982686548482</v>
      </c>
      <c r="I8" s="595">
        <v>-16.077052528857863</v>
      </c>
      <c r="J8" s="595">
        <v>-18.514825083643814</v>
      </c>
      <c r="AB8" s="13"/>
    </row>
    <row r="9" spans="2:28" ht="20.25" customHeight="1">
      <c r="B9" s="559" t="s">
        <v>187</v>
      </c>
      <c r="C9" s="560"/>
      <c r="D9" s="595">
        <v>12.975232957010803</v>
      </c>
      <c r="E9" s="595">
        <v>96.965016037503858</v>
      </c>
      <c r="F9" s="596">
        <v>-0.91869225194059823</v>
      </c>
      <c r="G9" s="595">
        <v>5.8957267822722628</v>
      </c>
      <c r="H9" s="595">
        <v>-3.3865084846897702</v>
      </c>
      <c r="I9" s="595">
        <v>9.6008632006258523</v>
      </c>
      <c r="J9" s="595">
        <v>9.9723405024547844</v>
      </c>
      <c r="AB9" s="13"/>
    </row>
    <row r="10" spans="2:28" ht="20.25" customHeight="1">
      <c r="B10" s="559" t="s">
        <v>188</v>
      </c>
      <c r="C10" s="560"/>
      <c r="D10" s="595">
        <v>18.18295654051343</v>
      </c>
      <c r="E10" s="595">
        <v>94.529299426688226</v>
      </c>
      <c r="F10" s="596">
        <v>85.374813543897574</v>
      </c>
      <c r="G10" s="595">
        <v>-2.1126213403179577</v>
      </c>
      <c r="H10" s="595">
        <v>-10.915590803385228</v>
      </c>
      <c r="I10" s="595">
        <v>21.826296785935057</v>
      </c>
      <c r="J10" s="595">
        <v>24.137443768777871</v>
      </c>
      <c r="AB10" s="13"/>
    </row>
    <row r="11" spans="2:28" ht="20.25" customHeight="1">
      <c r="B11" s="559" t="s">
        <v>189</v>
      </c>
      <c r="C11" s="560"/>
      <c r="D11" s="596">
        <v>-3.1885468977706779</v>
      </c>
      <c r="E11" s="595">
        <v>-25.899428117694427</v>
      </c>
      <c r="F11" s="596">
        <v>-31.969864825197931</v>
      </c>
      <c r="G11" s="595">
        <v>-6.781861401819242</v>
      </c>
      <c r="H11" s="595">
        <v>5.290512232977008</v>
      </c>
      <c r="I11" s="595">
        <v>-7.7349494550559967</v>
      </c>
      <c r="J11" s="595">
        <v>-7.8075065645602706</v>
      </c>
      <c r="AB11" s="13"/>
    </row>
    <row r="12" spans="2:28" ht="20.25" customHeight="1">
      <c r="B12" s="559" t="s">
        <v>190</v>
      </c>
      <c r="C12" s="560"/>
      <c r="D12" s="596">
        <v>-21.79035305782098</v>
      </c>
      <c r="E12" s="595">
        <v>-67.789085569811931</v>
      </c>
      <c r="F12" s="596">
        <v>-14.570191373981629</v>
      </c>
      <c r="G12" s="595">
        <v>-1.336847130374025</v>
      </c>
      <c r="H12" s="595">
        <v>3.4566516988723777</v>
      </c>
      <c r="I12" s="595">
        <v>-18.224415904609089</v>
      </c>
      <c r="J12" s="595">
        <v>-19.52434284264865</v>
      </c>
      <c r="AB12" s="13"/>
    </row>
    <row r="13" spans="2:28" ht="20.25" customHeight="1">
      <c r="B13" s="559" t="s">
        <v>191</v>
      </c>
      <c r="C13" s="560"/>
      <c r="D13" s="596">
        <v>14.38403334568919</v>
      </c>
      <c r="E13" s="595">
        <v>94.544555959913481</v>
      </c>
      <c r="F13" s="596">
        <v>-4.2205309594393015</v>
      </c>
      <c r="G13" s="595">
        <v>-2.0183071942139037</v>
      </c>
      <c r="H13" s="595">
        <v>12.146028001713745</v>
      </c>
      <c r="I13" s="595">
        <v>10.511019209316274</v>
      </c>
      <c r="J13" s="595">
        <v>11.693434382258872</v>
      </c>
      <c r="AB13" s="13"/>
    </row>
    <row r="14" spans="2:28" ht="20.25" customHeight="1">
      <c r="B14" s="559" t="s">
        <v>192</v>
      </c>
      <c r="C14" s="560"/>
      <c r="D14" s="596">
        <v>18.346453943027853</v>
      </c>
      <c r="E14" s="595">
        <v>97.503950025884023</v>
      </c>
      <c r="F14" s="596">
        <v>81.567571566480098</v>
      </c>
      <c r="G14" s="595">
        <v>-1.118867140995448</v>
      </c>
      <c r="H14" s="595">
        <v>1.4965938254445774</v>
      </c>
      <c r="I14" s="595">
        <v>22.624119224302433</v>
      </c>
      <c r="J14" s="595">
        <v>24.589718155402451</v>
      </c>
      <c r="AB14" s="13"/>
    </row>
    <row r="15" spans="2:28" ht="20.25" customHeight="1">
      <c r="B15" s="559" t="s">
        <v>193</v>
      </c>
      <c r="C15" s="560"/>
      <c r="D15" s="596">
        <v>-4.4277481508169387</v>
      </c>
      <c r="E15" s="595">
        <v>-29.665582082288509</v>
      </c>
      <c r="F15" s="596">
        <v>-30.32869058059589</v>
      </c>
      <c r="G15" s="595">
        <v>-1.7257838230457452</v>
      </c>
      <c r="H15" s="595">
        <v>-11.652390594500261</v>
      </c>
      <c r="I15" s="595">
        <v>-8.7825165345682024</v>
      </c>
      <c r="J15" s="595">
        <v>-9.2461710163666595</v>
      </c>
      <c r="AB15" s="13"/>
    </row>
    <row r="16" spans="2:28" ht="20.25" customHeight="1">
      <c r="B16" s="595" t="s">
        <v>194</v>
      </c>
      <c r="C16" s="596"/>
      <c r="D16" s="596">
        <v>-20.956293462959181</v>
      </c>
      <c r="E16" s="595">
        <v>-66.199927790443652</v>
      </c>
      <c r="F16" s="596">
        <v>-13.156471129331848</v>
      </c>
      <c r="G16" s="595">
        <v>5.8968708036865252</v>
      </c>
      <c r="H16" s="595">
        <v>10.63320665875689</v>
      </c>
      <c r="I16" s="595">
        <v>-16.619549305253415</v>
      </c>
      <c r="J16" s="595">
        <v>-18.221557630037239</v>
      </c>
      <c r="AB16" s="13"/>
    </row>
    <row r="17" spans="2:10" ht="20.25" customHeight="1">
      <c r="B17" s="559" t="s">
        <v>195</v>
      </c>
      <c r="C17" s="592"/>
      <c r="D17" s="595">
        <v>14.568724977867873</v>
      </c>
      <c r="E17" s="595">
        <v>102.46412048194716</v>
      </c>
      <c r="F17" s="596">
        <v>-3.2495221830401277</v>
      </c>
      <c r="G17" s="595">
        <v>3.7415028065153138</v>
      </c>
      <c r="H17" s="595">
        <v>2.8994294266133664</v>
      </c>
      <c r="I17" s="595">
        <v>10.603482833188437</v>
      </c>
      <c r="J17" s="595">
        <v>11.235689640618759</v>
      </c>
    </row>
    <row r="18" spans="2:10" ht="20.25" customHeight="1">
      <c r="B18" s="559" t="s">
        <v>196</v>
      </c>
      <c r="C18" s="592"/>
      <c r="D18" s="595">
        <v>19.05367217144925</v>
      </c>
      <c r="E18" s="595">
        <v>101.84609129262685</v>
      </c>
      <c r="F18" s="596">
        <v>81.35837278661927</v>
      </c>
      <c r="G18" s="595">
        <v>2.2128828497140347</v>
      </c>
      <c r="H18" s="595">
        <v>-4.410720454679435</v>
      </c>
      <c r="I18" s="595">
        <v>23.190024289277545</v>
      </c>
      <c r="J18" s="595">
        <v>24.992479193913425</v>
      </c>
    </row>
    <row r="19" spans="2:10" ht="20.25" customHeight="1">
      <c r="B19" s="559" t="s">
        <v>197</v>
      </c>
      <c r="C19" s="592"/>
      <c r="D19" s="595">
        <v>-0.90033645089043546</v>
      </c>
      <c r="E19" s="595">
        <v>-22.012570883646404</v>
      </c>
      <c r="F19" s="596">
        <v>-30.334302124682907</v>
      </c>
      <c r="G19" s="595">
        <v>-5.6607710837475196</v>
      </c>
      <c r="H19" s="595">
        <v>-15.269757806637202</v>
      </c>
      <c r="I19" s="595">
        <v>-6.7339290720655072</v>
      </c>
      <c r="J19" s="595">
        <v>-6.8093346580769349</v>
      </c>
    </row>
    <row r="20" spans="2:10" ht="20.25" customHeight="1">
      <c r="B20" s="559" t="s">
        <v>198</v>
      </c>
      <c r="C20" s="592"/>
      <c r="D20" s="595">
        <v>-20.601967821541564</v>
      </c>
      <c r="E20" s="595">
        <v>-66.131484246097742</v>
      </c>
      <c r="F20" s="596">
        <v>-13.256745550368521</v>
      </c>
      <c r="G20" s="595">
        <v>4.7223106493853493</v>
      </c>
      <c r="H20" s="595">
        <v>-22.37658109744514</v>
      </c>
      <c r="I20" s="595">
        <v>-18.099275041263368</v>
      </c>
      <c r="J20" s="595">
        <v>-19.722600438369071</v>
      </c>
    </row>
    <row r="21" spans="2:10" ht="20.25" customHeight="1">
      <c r="B21" s="559" t="s">
        <v>199</v>
      </c>
      <c r="C21" s="592"/>
      <c r="D21" s="595">
        <v>14.965886814271883</v>
      </c>
      <c r="E21" s="595">
        <v>103.9967272076891</v>
      </c>
      <c r="F21" s="596">
        <v>-3.4253780825488462</v>
      </c>
      <c r="G21" s="595">
        <v>1.3871544211145732</v>
      </c>
      <c r="H21" s="595">
        <v>112.3947915908301</v>
      </c>
      <c r="I21" s="595">
        <v>15.498344437643794</v>
      </c>
      <c r="J21" s="595">
        <v>16.80773536295321</v>
      </c>
    </row>
    <row r="22" spans="2:10" ht="20.25" customHeight="1">
      <c r="B22" s="559" t="s">
        <v>200</v>
      </c>
      <c r="C22" s="592"/>
      <c r="D22" s="595">
        <v>18.201194033716178</v>
      </c>
      <c r="E22" s="595">
        <v>105.55839752305835</v>
      </c>
      <c r="F22" s="596">
        <v>79.986185087496864</v>
      </c>
      <c r="G22" s="595">
        <v>0.6375882336739096</v>
      </c>
      <c r="H22" s="595">
        <v>-26.558793984948011</v>
      </c>
      <c r="I22" s="595">
        <v>20.151871421828488</v>
      </c>
      <c r="J22" s="595">
        <v>21.723571301678945</v>
      </c>
    </row>
    <row r="23" spans="2:10" ht="20.25" customHeight="1">
      <c r="B23" s="559" t="s">
        <v>201</v>
      </c>
      <c r="C23" s="592"/>
      <c r="D23" s="595">
        <v>-0.80864588373836455</v>
      </c>
      <c r="E23" s="595">
        <v>-26.887357650385965</v>
      </c>
      <c r="F23" s="596">
        <v>-30.069708099644828</v>
      </c>
      <c r="G23" s="595">
        <v>5.2191898486639445</v>
      </c>
      <c r="H23" s="595">
        <v>-12.024490576893982</v>
      </c>
      <c r="I23" s="595">
        <v>-5.7109961091724557</v>
      </c>
      <c r="J23" s="595">
        <v>-6.4388263599849296</v>
      </c>
    </row>
    <row r="24" spans="2:10" ht="20.25" customHeight="1">
      <c r="B24" s="559" t="s">
        <v>202</v>
      </c>
      <c r="C24" s="592"/>
      <c r="D24" s="595">
        <v>-20.671574003587594</v>
      </c>
      <c r="E24" s="595">
        <v>-65.818252017276478</v>
      </c>
      <c r="F24" s="596">
        <v>-13.100673551345778</v>
      </c>
      <c r="G24" s="595">
        <v>-2.7924505813179508</v>
      </c>
      <c r="H24" s="595">
        <v>-2.2495497580381141</v>
      </c>
      <c r="I24" s="595">
        <v>-17.706976312179165</v>
      </c>
      <c r="J24" s="595">
        <v>-18.823868598951634</v>
      </c>
    </row>
    <row r="25" spans="2:10" ht="20.25" customHeight="1">
      <c r="B25" s="559" t="s">
        <v>203</v>
      </c>
      <c r="C25" s="592"/>
      <c r="D25" s="595">
        <v>12.626382339172437</v>
      </c>
      <c r="E25" s="595">
        <v>103.93878168755947</v>
      </c>
      <c r="F25" s="596">
        <v>-3.386568898872909</v>
      </c>
      <c r="G25" s="595">
        <v>-5.0110672071469082</v>
      </c>
      <c r="H25" s="595">
        <v>2.9120024901374393</v>
      </c>
      <c r="I25" s="595">
        <v>8.632698199017284</v>
      </c>
      <c r="J25" s="595">
        <v>9.8562087866799857</v>
      </c>
    </row>
    <row r="26" spans="2:10" ht="20.25" customHeight="1">
      <c r="B26" s="559" t="s">
        <v>204</v>
      </c>
      <c r="C26" s="592"/>
      <c r="D26" s="595">
        <v>18.356659653084222</v>
      </c>
      <c r="E26" s="595">
        <v>101.85160284078253</v>
      </c>
      <c r="F26" s="596">
        <v>78.88169446141228</v>
      </c>
      <c r="G26" s="595">
        <v>-1.70728543171154</v>
      </c>
      <c r="H26" s="595">
        <v>6.7271790128871061</v>
      </c>
      <c r="I26" s="595">
        <v>23.185887973863515</v>
      </c>
      <c r="J26" s="595">
        <v>25.116087275144963</v>
      </c>
    </row>
    <row r="27" spans="2:10" ht="20.25" customHeight="1">
      <c r="B27" s="559" t="s">
        <v>205</v>
      </c>
      <c r="C27" s="592"/>
      <c r="D27" s="595">
        <v>2.0004080593917735</v>
      </c>
      <c r="E27" s="595">
        <v>-21.83290688902629</v>
      </c>
      <c r="F27" s="596">
        <v>-29.778252505576987</v>
      </c>
      <c r="G27" s="595">
        <v>6.9028931991975924</v>
      </c>
      <c r="H27" s="595">
        <v>-13.712840316564197</v>
      </c>
      <c r="I27" s="595">
        <v>-3.6091913834866745</v>
      </c>
      <c r="J27" s="595">
        <v>-4.2495435912697843</v>
      </c>
    </row>
    <row r="28" spans="2:10" ht="20.25" customHeight="1">
      <c r="B28" s="559" t="s">
        <v>206</v>
      </c>
      <c r="C28" s="592"/>
      <c r="D28" s="595">
        <v>-22.01619798632116</v>
      </c>
      <c r="E28" s="595">
        <v>-66.89168106591282</v>
      </c>
      <c r="F28" s="596">
        <v>-12.926183110042984</v>
      </c>
      <c r="G28" s="595">
        <v>-2.644280267869064</v>
      </c>
      <c r="H28" s="595">
        <v>10.303544163771036</v>
      </c>
      <c r="I28" s="595">
        <v>-18.459071136997366</v>
      </c>
      <c r="J28" s="595">
        <v>-19.534649665886135</v>
      </c>
    </row>
    <row r="29" spans="2:10" ht="20.25" customHeight="1">
      <c r="B29" s="559" t="s">
        <v>207</v>
      </c>
      <c r="C29" s="592"/>
      <c r="D29" s="595">
        <v>11.328549812731055</v>
      </c>
      <c r="E29" s="595">
        <v>98.917268866935615</v>
      </c>
      <c r="F29" s="596">
        <v>-3.3370978833416558</v>
      </c>
      <c r="G29" s="595">
        <v>-1.8108983864393053</v>
      </c>
      <c r="H29" s="595">
        <v>1.9538584277213999</v>
      </c>
      <c r="I29" s="595">
        <v>7.9706231496597297</v>
      </c>
      <c r="J29" s="595">
        <v>8.7755152250751109</v>
      </c>
    </row>
    <row r="30" spans="2:10" ht="20.25" customHeight="1">
      <c r="B30" s="559" t="s">
        <v>208</v>
      </c>
      <c r="C30" s="592"/>
      <c r="D30" s="595">
        <v>16.002486504577291</v>
      </c>
      <c r="E30" s="595">
        <v>99.467447547512677</v>
      </c>
      <c r="F30" s="596">
        <v>77.772512472666335</v>
      </c>
      <c r="G30" s="595">
        <v>-3.5623116143561049</v>
      </c>
      <c r="H30" s="595">
        <v>8.9585991017833777</v>
      </c>
      <c r="I30" s="595">
        <v>21.372272613585338</v>
      </c>
      <c r="J30" s="595">
        <v>23.224377188362254</v>
      </c>
    </row>
    <row r="31" spans="2:10" ht="20.25" customHeight="1">
      <c r="B31" s="559" t="s">
        <v>209</v>
      </c>
      <c r="C31" s="592"/>
      <c r="D31" s="595">
        <v>11.200793404372718</v>
      </c>
      <c r="E31" s="595">
        <v>-23.177094323367498</v>
      </c>
      <c r="F31" s="596">
        <v>-29.439454178682965</v>
      </c>
      <c r="G31" s="595">
        <v>0.81704663680757506</v>
      </c>
      <c r="H31" s="595">
        <v>-3.6141692758302639</v>
      </c>
      <c r="I31" s="595">
        <v>3.170985298425407</v>
      </c>
      <c r="J31" s="595">
        <v>3.307823915172591</v>
      </c>
    </row>
    <row r="32" spans="2:10" ht="20.25" customHeight="1">
      <c r="B32" s="559" t="s">
        <v>210</v>
      </c>
      <c r="C32" s="592"/>
      <c r="D32" s="595">
        <v>-25.24050225692784</v>
      </c>
      <c r="E32" s="595">
        <v>-66.771802396373886</v>
      </c>
      <c r="F32" s="596">
        <v>-12.76484131481773</v>
      </c>
      <c r="G32" s="595">
        <v>-8.215893799223025</v>
      </c>
      <c r="H32" s="595">
        <v>-0.85275208934295676</v>
      </c>
      <c r="I32" s="595">
        <v>-21.897875707822806</v>
      </c>
      <c r="J32" s="595">
        <v>-22.67405723528401</v>
      </c>
    </row>
    <row r="33" spans="2:10" ht="20.25" customHeight="1">
      <c r="B33" s="559" t="s">
        <v>211</v>
      </c>
      <c r="C33" s="592"/>
      <c r="D33" s="595">
        <v>7.0461586854079172</v>
      </c>
      <c r="E33" s="595">
        <v>99.495929835003068</v>
      </c>
      <c r="F33" s="596">
        <v>-3.3454061245358275</v>
      </c>
      <c r="G33" s="595">
        <v>1.1629305300519661</v>
      </c>
      <c r="H33" s="595">
        <v>9.9043041434912169</v>
      </c>
      <c r="I33" s="595">
        <v>5.4934932444011366</v>
      </c>
      <c r="J33" s="595">
        <v>5.7851022168678981</v>
      </c>
    </row>
    <row r="34" spans="2:10" ht="20.25" customHeight="1">
      <c r="B34" s="559" t="s">
        <v>212</v>
      </c>
      <c r="C34" s="560"/>
      <c r="D34" s="596">
        <v>24.685175747446621</v>
      </c>
      <c r="E34" s="595">
        <v>99.752787056555292</v>
      </c>
      <c r="F34" s="596">
        <v>76.475905729869055</v>
      </c>
      <c r="G34" s="595">
        <v>-2.1898058373245419</v>
      </c>
      <c r="H34" s="595">
        <v>12.042874339889309</v>
      </c>
      <c r="I34" s="595">
        <v>28.448151348363098</v>
      </c>
      <c r="J34" s="595">
        <v>30.421088481334522</v>
      </c>
    </row>
    <row r="35" spans="2:10" ht="20.25" customHeight="1">
      <c r="B35" s="559" t="s">
        <v>213</v>
      </c>
      <c r="C35" s="560"/>
      <c r="D35" s="596">
        <v>5.3988285776809875</v>
      </c>
      <c r="E35" s="595">
        <v>-17.09928265188212</v>
      </c>
      <c r="F35" s="596">
        <v>-29.131219031741466</v>
      </c>
      <c r="G35" s="595">
        <v>8.3159236835012678</v>
      </c>
      <c r="H35" s="595">
        <v>-29.909411270419781</v>
      </c>
      <c r="I35" s="595">
        <v>-1.6989241623286517</v>
      </c>
      <c r="J35" s="595">
        <v>-2.1825773984047316</v>
      </c>
    </row>
    <row r="36" spans="2:10" ht="20.25" customHeight="1">
      <c r="B36" s="559" t="s">
        <v>214</v>
      </c>
      <c r="C36" s="560"/>
      <c r="D36" s="596">
        <v>-19.721129404822619</v>
      </c>
      <c r="E36" s="595">
        <v>-66.635281068168283</v>
      </c>
      <c r="F36" s="596">
        <v>-12.585522562216113</v>
      </c>
      <c r="G36" s="595">
        <v>1.6525653291526936</v>
      </c>
      <c r="H36" s="595">
        <v>30.095535146844639</v>
      </c>
      <c r="I36" s="595">
        <v>-16.128781425846157</v>
      </c>
      <c r="J36" s="595">
        <v>-17.079671876245158</v>
      </c>
    </row>
    <row r="37" spans="2:10" ht="20.25" customHeight="1">
      <c r="B37" s="559" t="s">
        <v>215</v>
      </c>
      <c r="C37" s="560"/>
      <c r="D37" s="596">
        <v>1.1376626567636521</v>
      </c>
      <c r="E37" s="595">
        <v>100.16125981234848</v>
      </c>
      <c r="F37" s="596">
        <v>-3.2457278288257925</v>
      </c>
      <c r="G37" s="595">
        <v>-3.4365956481601216</v>
      </c>
      <c r="H37" s="595">
        <v>28.775042966421438</v>
      </c>
      <c r="I37" s="595">
        <v>1.7699555210463132</v>
      </c>
      <c r="J37" s="595">
        <v>2.1112846140226083</v>
      </c>
    </row>
    <row r="38" spans="2:10" ht="20.25" customHeight="1">
      <c r="B38" s="559" t="s">
        <v>216</v>
      </c>
      <c r="C38" s="560"/>
      <c r="D38" s="596">
        <v>30.157787180980336</v>
      </c>
      <c r="E38" s="595">
        <v>100.10741992897781</v>
      </c>
      <c r="F38" s="596">
        <v>75.528109864447657</v>
      </c>
      <c r="G38" s="595">
        <v>0.42451006592180818</v>
      </c>
      <c r="H38" s="595">
        <v>5.3753089540262096</v>
      </c>
      <c r="I38" s="595">
        <v>32.005364224490364</v>
      </c>
      <c r="J38" s="595">
        <v>33.963243306450067</v>
      </c>
    </row>
    <row r="39" spans="2:10" ht="20.25" customHeight="1">
      <c r="B39" s="559" t="s">
        <v>217</v>
      </c>
      <c r="C39" s="560"/>
      <c r="D39" s="596">
        <v>-1.7188453887081181</v>
      </c>
      <c r="E39" s="595">
        <v>-23.874417121336833</v>
      </c>
      <c r="F39" s="596">
        <v>-28.899288335544369</v>
      </c>
      <c r="G39" s="595">
        <v>1.289242271394798</v>
      </c>
      <c r="H39" s="595">
        <v>-28.517060876745504</v>
      </c>
      <c r="I39" s="595">
        <v>-7.1599366293584694</v>
      </c>
      <c r="J39" s="595">
        <v>-7.5526092025449145</v>
      </c>
    </row>
    <row r="40" spans="2:10" ht="20.25" customHeight="1">
      <c r="B40" s="559" t="s">
        <v>218</v>
      </c>
      <c r="C40" s="592"/>
      <c r="D40" s="595">
        <v>-19.791957794687548</v>
      </c>
      <c r="E40" s="596">
        <v>-66.518424396442185</v>
      </c>
      <c r="F40" s="596">
        <v>-12.412258174970034</v>
      </c>
      <c r="G40" s="595">
        <v>1.553116587285146</v>
      </c>
      <c r="H40" s="595">
        <v>11.231794618612682</v>
      </c>
      <c r="I40" s="595">
        <v>-16.631743545948169</v>
      </c>
      <c r="J40" s="595">
        <v>-17.557708802248001</v>
      </c>
    </row>
    <row r="41" spans="2:10" ht="20.25" customHeight="1">
      <c r="B41" s="559" t="s">
        <v>219</v>
      </c>
      <c r="C41" s="560"/>
      <c r="D41" s="595">
        <v>1.3270953248724453</v>
      </c>
      <c r="E41" s="595">
        <v>100.03162555344721</v>
      </c>
      <c r="F41" s="596">
        <v>-3.1958561376075068</v>
      </c>
      <c r="G41" s="595">
        <v>1.3254486133768495</v>
      </c>
      <c r="H41" s="595">
        <v>31.33599644917885</v>
      </c>
      <c r="I41" s="595">
        <v>2.3974339823064952</v>
      </c>
      <c r="J41" s="595">
        <v>2.4646722920540469</v>
      </c>
    </row>
    <row r="42" spans="2:10" ht="20.25" customHeight="1">
      <c r="B42" s="559" t="s">
        <v>220</v>
      </c>
      <c r="C42" s="592"/>
      <c r="D42" s="595">
        <v>29.739222332571813</v>
      </c>
      <c r="E42" s="596">
        <v>95.035573122529627</v>
      </c>
      <c r="F42" s="596">
        <v>74.396769308430095</v>
      </c>
      <c r="G42" s="595">
        <v>-1.4489836989333753</v>
      </c>
      <c r="H42" s="595">
        <v>-5.6437985806015547</v>
      </c>
      <c r="I42" s="595">
        <v>30.655551937866761</v>
      </c>
      <c r="J42" s="595">
        <v>32.646861146275086</v>
      </c>
    </row>
    <row r="43" spans="2:10" ht="20.25" customHeight="1">
      <c r="B43" s="559" t="s">
        <v>221</v>
      </c>
      <c r="C43" s="592"/>
      <c r="D43" s="595">
        <v>-0.41842782609199958</v>
      </c>
      <c r="E43" s="596">
        <v>-23.352804395699422</v>
      </c>
      <c r="F43" s="596">
        <v>-27.92601670971878</v>
      </c>
      <c r="G43" s="595">
        <v>-2.8341134428395804</v>
      </c>
      <c r="H43" s="595">
        <v>-29.838782237777124</v>
      </c>
      <c r="I43" s="595">
        <v>-6.2772110562634111</v>
      </c>
      <c r="J43" s="595">
        <v>-6.4358777508463447</v>
      </c>
    </row>
    <row r="44" spans="2:10" ht="20.25" customHeight="1">
      <c r="B44" s="559" t="s">
        <v>222</v>
      </c>
      <c r="C44" s="592"/>
      <c r="D44" s="595">
        <v>-20.355708143286151</v>
      </c>
      <c r="E44" s="596">
        <v>-66.150563249409615</v>
      </c>
      <c r="F44" s="596">
        <v>-12.111903269222267</v>
      </c>
      <c r="G44" s="595">
        <v>-2.6225588901139361</v>
      </c>
      <c r="H44" s="595">
        <v>29.098398349917431</v>
      </c>
      <c r="I44" s="595">
        <v>-16.701000481296759</v>
      </c>
      <c r="J44" s="595">
        <v>-17.374745383749769</v>
      </c>
    </row>
    <row r="45" spans="2:10" ht="20.25" customHeight="1">
      <c r="B45" s="597" t="s">
        <v>223</v>
      </c>
      <c r="C45" s="598"/>
      <c r="D45" s="599">
        <v>1.663708114270662</v>
      </c>
      <c r="E45" s="600">
        <v>96.920454249600084</v>
      </c>
      <c r="F45" s="600">
        <v>-3.1672799087775445</v>
      </c>
      <c r="G45" s="599">
        <v>-2.3860001997006748</v>
      </c>
      <c r="H45" s="599">
        <v>25.243502605614253</v>
      </c>
      <c r="I45" s="599">
        <v>2.2126173316239885</v>
      </c>
      <c r="J45" s="599">
        <v>2.4719837511375289</v>
      </c>
    </row>
    <row r="46" spans="2:10" ht="20.25" customHeight="1">
      <c r="B46" s="597" t="s">
        <v>224</v>
      </c>
      <c r="C46" s="598"/>
      <c r="D46" s="599">
        <v>30.284936811704</v>
      </c>
      <c r="E46" s="600">
        <v>93.643060566873856</v>
      </c>
      <c r="F46" s="600">
        <v>72.628684456571818</v>
      </c>
      <c r="G46" s="599">
        <v>4.1697339962045987</v>
      </c>
      <c r="H46" s="599">
        <v>-12.033955682885434</v>
      </c>
      <c r="I46" s="599">
        <v>30.98914350449212</v>
      </c>
      <c r="J46" s="599">
        <v>32.430072672302231</v>
      </c>
    </row>
    <row r="47" spans="2:10" ht="13.5" customHeight="1">
      <c r="B47" s="439" t="s">
        <v>321</v>
      </c>
      <c r="C47" s="439"/>
      <c r="D47" s="599"/>
      <c r="E47" s="599"/>
      <c r="F47" s="600"/>
      <c r="G47" s="599"/>
      <c r="H47" s="599"/>
      <c r="I47" s="599"/>
      <c r="J47" s="599"/>
    </row>
  </sheetData>
  <mergeCells count="3">
    <mergeCell ref="D2:I2"/>
    <mergeCell ref="B2:B3"/>
    <mergeCell ref="C2:C3"/>
  </mergeCells>
  <printOptions horizontalCentered="1"/>
  <pageMargins left="0.75" right="0.25" top="0.75" bottom="0.5" header="0.25" footer="0.3"/>
  <pageSetup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defaultColWidth="6.3984375" defaultRowHeight="14.25"/>
  <cols>
    <col min="1" max="1" width="1.3984375" customWidth="1"/>
    <col min="2" max="2" width="5.3984375" customWidth="1"/>
    <col min="3" max="3" width="8" customWidth="1"/>
    <col min="4" max="4" width="17.3984375" customWidth="1"/>
    <col min="5" max="5" width="16" customWidth="1"/>
    <col min="6" max="6" width="21.1328125" customWidth="1"/>
    <col min="7" max="7" width="13.3984375" customWidth="1"/>
    <col min="8" max="8" width="18" customWidth="1"/>
    <col min="9" max="9" width="1.3984375" customWidth="1"/>
    <col min="10" max="22" width="6.86328125" customWidth="1"/>
    <col min="23" max="26" width="6.3984375" customWidth="1"/>
    <col min="27" max="27" width="7.1328125" style="113" customWidth="1"/>
    <col min="28" max="28" width="1.3984375" customWidth="1"/>
    <col min="29" max="242" width="9.1328125" customWidth="1"/>
    <col min="243" max="243" width="6" customWidth="1"/>
    <col min="244" max="244" width="3.3984375" customWidth="1"/>
    <col min="245" max="245" width="8.1328125" customWidth="1"/>
    <col min="246" max="248" width="6.3984375" customWidth="1"/>
    <col min="249" max="249" width="6.1328125" customWidth="1"/>
    <col min="250" max="250" width="8" customWidth="1"/>
    <col min="251" max="251" width="6.3984375" customWidth="1"/>
    <col min="252" max="252" width="6.86328125" customWidth="1"/>
    <col min="253" max="253" width="8" customWidth="1"/>
    <col min="254" max="254" width="8.3984375" customWidth="1"/>
  </cols>
  <sheetData>
    <row r="1" spans="2:27" s="149" customFormat="1" ht="22.5" customHeight="1">
      <c r="B1" s="90" t="s">
        <v>322</v>
      </c>
      <c r="C1" s="557"/>
      <c r="D1" s="90"/>
      <c r="E1" s="90"/>
      <c r="F1" s="90"/>
      <c r="G1" s="90"/>
      <c r="H1" s="90"/>
    </row>
    <row r="2" spans="2:27" ht="22.5" customHeight="1">
      <c r="B2" s="701" t="s">
        <v>43</v>
      </c>
      <c r="C2" s="722" t="s">
        <v>44</v>
      </c>
      <c r="D2" s="720" t="s">
        <v>323</v>
      </c>
      <c r="E2" s="721"/>
      <c r="F2" s="721"/>
      <c r="G2" s="721"/>
      <c r="H2" s="721"/>
    </row>
    <row r="3" spans="2:27" s="113" customFormat="1" ht="51.75" customHeight="1">
      <c r="B3" s="702"/>
      <c r="C3" s="704"/>
      <c r="D3" s="542" t="s">
        <v>45</v>
      </c>
      <c r="E3" s="150" t="s">
        <v>46</v>
      </c>
      <c r="F3" s="150" t="s">
        <v>230</v>
      </c>
      <c r="G3" s="150" t="s">
        <v>48</v>
      </c>
      <c r="H3" s="153" t="s">
        <v>324</v>
      </c>
    </row>
    <row r="4" spans="2:27" ht="19.5" customHeight="1">
      <c r="B4" s="559" t="s">
        <v>181</v>
      </c>
      <c r="C4" s="592"/>
      <c r="D4" s="159">
        <f>'current gdp_agric'!C4/'constant gdp_Agric'!D4*100</f>
        <v>100</v>
      </c>
      <c r="E4" s="159">
        <f>'current gdp_agric'!E4/'constant gdp_Agric'!F4*100</f>
        <v>100</v>
      </c>
      <c r="F4" s="159">
        <f>'current gdp_agric'!F4/'constant gdp_Agric'!G4*100</f>
        <v>100</v>
      </c>
      <c r="G4" s="159">
        <f>'current gdp_agric'!G4/'constant gdp_Agric'!H4*100</f>
        <v>100</v>
      </c>
      <c r="H4" s="159">
        <f>'current gdp_agric'!H4/'constant gdp_Agric'!I4*100</f>
        <v>100</v>
      </c>
      <c r="AA4"/>
    </row>
    <row r="5" spans="2:27" ht="19.5" customHeight="1">
      <c r="B5" s="559" t="s">
        <v>182</v>
      </c>
      <c r="C5" s="592"/>
      <c r="D5" s="159">
        <f>'current gdp_agric'!C5/'constant gdp_Agric'!D5*100</f>
        <v>100</v>
      </c>
      <c r="E5" s="159">
        <f>'current gdp_agric'!E5/'constant gdp_Agric'!F5*100</f>
        <v>100</v>
      </c>
      <c r="F5" s="159">
        <f>'current gdp_agric'!F5/'constant gdp_Agric'!G5*100</f>
        <v>100</v>
      </c>
      <c r="G5" s="159">
        <f>'current gdp_agric'!G5/'constant gdp_Agric'!H5*100</f>
        <v>100</v>
      </c>
      <c r="H5" s="159">
        <f>'current gdp_agric'!H5/'constant gdp_Agric'!I5*100</f>
        <v>99.999999999999986</v>
      </c>
      <c r="AA5"/>
    </row>
    <row r="6" spans="2:27" ht="19.5" customHeight="1">
      <c r="B6" s="559" t="s">
        <v>183</v>
      </c>
      <c r="C6" s="592"/>
      <c r="D6" s="159">
        <f>'current gdp_agric'!C6/'constant gdp_Agric'!D6*100</f>
        <v>100</v>
      </c>
      <c r="E6" s="159">
        <f>'current gdp_agric'!E6/'constant gdp_Agric'!F6*100</f>
        <v>100</v>
      </c>
      <c r="F6" s="159">
        <f>'current gdp_agric'!F6/'constant gdp_Agric'!G6*100</f>
        <v>100</v>
      </c>
      <c r="G6" s="159">
        <f>'current gdp_agric'!G6/'constant gdp_Agric'!H6*100</f>
        <v>100</v>
      </c>
      <c r="H6" s="159">
        <f>'current gdp_agric'!H6/'constant gdp_Agric'!I6*100</f>
        <v>100</v>
      </c>
      <c r="AA6"/>
    </row>
    <row r="7" spans="2:27" ht="19.5" customHeight="1">
      <c r="B7" s="559" t="s">
        <v>184</v>
      </c>
      <c r="C7" s="592"/>
      <c r="D7" s="159">
        <f>'current gdp_agric'!C7/'constant gdp_Agric'!D7*100</f>
        <v>100</v>
      </c>
      <c r="E7" s="159">
        <f>'current gdp_agric'!E7/'constant gdp_Agric'!F7*100</f>
        <v>100</v>
      </c>
      <c r="F7" s="159">
        <f>'current gdp_agric'!F7/'constant gdp_Agric'!G7*100</f>
        <v>100</v>
      </c>
      <c r="G7" s="159">
        <f>'current gdp_agric'!G7/'constant gdp_Agric'!H7*100</f>
        <v>100</v>
      </c>
      <c r="H7" s="159">
        <f>'current gdp_agric'!H7/'constant gdp_Agric'!I7*100</f>
        <v>100.00000000000003</v>
      </c>
      <c r="AA7"/>
    </row>
    <row r="8" spans="2:27" ht="19.5" customHeight="1">
      <c r="B8" s="559" t="s">
        <v>185</v>
      </c>
      <c r="C8" s="592"/>
      <c r="D8" s="159">
        <f>'current gdp_agric'!C8/'constant gdp_Agric'!D8*100</f>
        <v>117.8228401222247</v>
      </c>
      <c r="E8" s="159">
        <f>'current gdp_agric'!E8/'constant gdp_Agric'!F8*100</f>
        <v>123.04338729209027</v>
      </c>
      <c r="F8" s="159">
        <f>'current gdp_agric'!F8/'constant gdp_Agric'!G8*100</f>
        <v>158.6897881301131</v>
      </c>
      <c r="G8" s="159">
        <f>'current gdp_agric'!G8/'constant gdp_Agric'!H8*100</f>
        <v>127.17191952727175</v>
      </c>
      <c r="H8" s="159">
        <f>'current gdp_agric'!H8/'constant gdp_Agric'!I8*100</f>
        <v>121.43984719915994</v>
      </c>
    </row>
    <row r="9" spans="2:27" ht="19.5" customHeight="1">
      <c r="B9" s="559" t="s">
        <v>186</v>
      </c>
      <c r="C9" s="592"/>
      <c r="D9" s="159">
        <f>'current gdp_agric'!C9/'constant gdp_Agric'!D9*100</f>
        <v>117.06094225874719</v>
      </c>
      <c r="E9" s="159">
        <f>'current gdp_agric'!E9/'constant gdp_Agric'!F9*100</f>
        <v>126.28475777906327</v>
      </c>
      <c r="F9" s="159">
        <f>'current gdp_agric'!F9/'constant gdp_Agric'!G9*100</f>
        <v>143.86064110724223</v>
      </c>
      <c r="G9" s="159">
        <f>'current gdp_agric'!G9/'constant gdp_Agric'!H9*100</f>
        <v>137.62926798892639</v>
      </c>
      <c r="H9" s="159">
        <f>'current gdp_agric'!H9/'constant gdp_Agric'!I9*100</f>
        <v>121.9642937880258</v>
      </c>
    </row>
    <row r="10" spans="2:27" ht="19.5" customHeight="1">
      <c r="B10" s="559" t="s">
        <v>187</v>
      </c>
      <c r="C10" s="592"/>
      <c r="D10" s="159">
        <f>'current gdp_agric'!C10/'constant gdp_Agric'!D10*100</f>
        <v>116.79734822460701</v>
      </c>
      <c r="E10" s="159">
        <f>'current gdp_agric'!E10/'constant gdp_Agric'!F10*100</f>
        <v>127.15573509165883</v>
      </c>
      <c r="F10" s="159">
        <f>'current gdp_agric'!F10/'constant gdp_Agric'!G10*100</f>
        <v>138.17594990762188</v>
      </c>
      <c r="G10" s="159">
        <f>'current gdp_agric'!G10/'constant gdp_Agric'!H10*100</f>
        <v>142.31382918519165</v>
      </c>
      <c r="H10" s="159">
        <f>'current gdp_agric'!H10/'constant gdp_Agric'!I10*100</f>
        <v>121.28612158580501</v>
      </c>
    </row>
    <row r="11" spans="2:27" ht="19.5" customHeight="1">
      <c r="B11" s="559" t="s">
        <v>188</v>
      </c>
      <c r="C11" s="592"/>
      <c r="D11" s="159">
        <f>'current gdp_agric'!C11/'constant gdp_Agric'!D11*100</f>
        <v>118.78834077769969</v>
      </c>
      <c r="E11" s="159">
        <f>'current gdp_agric'!E11/'constant gdp_Agric'!F11*100</f>
        <v>115.64045136970695</v>
      </c>
      <c r="F11" s="159">
        <f>'current gdp_agric'!F11/'constant gdp_Agric'!G11*100</f>
        <v>136.081975983729</v>
      </c>
      <c r="G11" s="159">
        <f>'current gdp_agric'!G11/'constant gdp_Agric'!H11*100</f>
        <v>159.69712757091631</v>
      </c>
      <c r="H11" s="159">
        <f>'current gdp_agric'!H11/'constant gdp_Agric'!I11*100</f>
        <v>121.26649546687563</v>
      </c>
    </row>
    <row r="12" spans="2:27" ht="17.25" customHeight="1">
      <c r="B12" s="559" t="s">
        <v>189</v>
      </c>
      <c r="C12" s="601"/>
      <c r="D12" s="159">
        <f>'current gdp_agric'!C12/'constant gdp_Agric'!D12*100</f>
        <v>136.39989602830784</v>
      </c>
      <c r="E12" s="159">
        <f>'current gdp_agric'!E12/'constant gdp_Agric'!F12*100</f>
        <v>127.09487880581011</v>
      </c>
      <c r="F12" s="159">
        <f>'current gdp_agric'!F12/'constant gdp_Agric'!G12*100</f>
        <v>174.95079547289291</v>
      </c>
      <c r="G12" s="159">
        <f>'current gdp_agric'!G12/'constant gdp_Agric'!H12*100</f>
        <v>170.98793764754782</v>
      </c>
      <c r="H12" s="159">
        <f>'current gdp_agric'!H12/'constant gdp_Agric'!I12*100</f>
        <v>139.74711727993184</v>
      </c>
    </row>
    <row r="13" spans="2:27" ht="17.25" customHeight="1">
      <c r="B13" s="559" t="s">
        <v>190</v>
      </c>
      <c r="C13" s="560"/>
      <c r="D13" s="160">
        <f>'current gdp_agric'!C13/'constant gdp_Agric'!D13*100</f>
        <v>136.07372028832449</v>
      </c>
      <c r="E13" s="159">
        <f>'current gdp_agric'!E13/'constant gdp_Agric'!F13*100</f>
        <v>130.84404780458169</v>
      </c>
      <c r="F13" s="159">
        <f>'current gdp_agric'!F13/'constant gdp_Agric'!G13*100</f>
        <v>182.16376262066996</v>
      </c>
      <c r="G13" s="161">
        <f>'current gdp_agric'!G13/'constant gdp_Agric'!H13*100</f>
        <v>168.65211150113362</v>
      </c>
      <c r="H13" s="159">
        <f>'current gdp_agric'!H13/'constant gdp_Agric'!I13*100</f>
        <v>141.42467646144863</v>
      </c>
    </row>
    <row r="14" spans="2:27" ht="17.25" customHeight="1">
      <c r="B14" s="559" t="s">
        <v>191</v>
      </c>
      <c r="C14" s="560"/>
      <c r="D14" s="159">
        <f>'current gdp_agric'!C14/'constant gdp_Agric'!D14*100</f>
        <v>137.00365791002304</v>
      </c>
      <c r="E14" s="159">
        <f>'current gdp_agric'!E14/'constant gdp_Agric'!F14*100</f>
        <v>131.86133755682908</v>
      </c>
      <c r="F14" s="151">
        <f>'current gdp_agric'!F14/'constant gdp_Agric'!G14*100</f>
        <v>179.43645840125873</v>
      </c>
      <c r="G14" s="161">
        <f>'current gdp_agric'!G14/'constant gdp_Agric'!H14*100</f>
        <v>164.02562223504009</v>
      </c>
      <c r="H14" s="159">
        <f>'current gdp_agric'!H14/'constant gdp_Agric'!I14*100</f>
        <v>141.39966104386656</v>
      </c>
    </row>
    <row r="15" spans="2:27" ht="17.25" customHeight="1">
      <c r="B15" s="559" t="s">
        <v>192</v>
      </c>
      <c r="C15" s="560"/>
      <c r="D15" s="159">
        <f>'current gdp_agric'!C15/'constant gdp_Agric'!D15*100</f>
        <v>139.28212342044864</v>
      </c>
      <c r="E15" s="159">
        <f>'current gdp_agric'!E15/'constant gdp_Agric'!F15*100</f>
        <v>118.28700747027408</v>
      </c>
      <c r="F15" s="151">
        <f>'current gdp_agric'!F15/'constant gdp_Agric'!G15*100</f>
        <v>176.99723276804338</v>
      </c>
      <c r="G15" s="161">
        <f>'current gdp_agric'!G15/'constant gdp_Agric'!H15*100</f>
        <v>165.20400761531263</v>
      </c>
      <c r="H15" s="159">
        <f>'current gdp_agric'!H15/'constant gdp_Agric'!I15*100</f>
        <v>139.60427545404016</v>
      </c>
    </row>
    <row r="16" spans="2:27" ht="17.25" customHeight="1">
      <c r="B16" s="559" t="s">
        <v>193</v>
      </c>
      <c r="C16" s="560"/>
      <c r="D16" s="159">
        <f>'current gdp_agric'!C16/'constant gdp_Agric'!D16*100</f>
        <v>182.58047896250181</v>
      </c>
      <c r="E16" s="159">
        <f>'current gdp_agric'!E16/'constant gdp_Agric'!F16*100</f>
        <v>130.10218029211589</v>
      </c>
      <c r="F16" s="159">
        <f>'current gdp_agric'!F16/'constant gdp_Agric'!G16*100</f>
        <v>182.21439175170349</v>
      </c>
      <c r="G16" s="161">
        <f>'current gdp_agric'!G16/'constant gdp_Agric'!H16*100</f>
        <v>171.12636506531788</v>
      </c>
      <c r="H16" s="159">
        <f>'current gdp_agric'!H16/'constant gdp_Agric'!I16*100</f>
        <v>175.56374821158653</v>
      </c>
    </row>
    <row r="17" spans="2:8" ht="17.25" customHeight="1">
      <c r="B17" s="559" t="s">
        <v>194</v>
      </c>
      <c r="C17" s="560"/>
      <c r="D17" s="159">
        <f>'current gdp_agric'!C17/'constant gdp_Agric'!D17*100</f>
        <v>172.45012451504545</v>
      </c>
      <c r="E17" s="159">
        <f>'current gdp_agric'!E17/'constant gdp_Agric'!F17*100</f>
        <v>134.29058883849251</v>
      </c>
      <c r="F17" s="159">
        <f>'current gdp_agric'!F17/'constant gdp_Agric'!G17*100</f>
        <v>177.55984985795362</v>
      </c>
      <c r="G17" s="161">
        <f>'current gdp_agric'!G17/'constant gdp_Agric'!H17*100</f>
        <v>181.42624257088031</v>
      </c>
      <c r="H17" s="159">
        <f>'current gdp_agric'!H17/'constant gdp_Agric'!I17*100</f>
        <v>168.62811024237814</v>
      </c>
    </row>
    <row r="18" spans="2:8" ht="17.25" customHeight="1">
      <c r="B18" s="559" t="s">
        <v>195</v>
      </c>
      <c r="C18" s="159"/>
      <c r="D18" s="162">
        <f>'current gdp_agric'!C18/'constant gdp_Agric'!D18*100</f>
        <v>174.78630208249447</v>
      </c>
      <c r="E18" s="159">
        <f>'current gdp_agric'!E18/'constant gdp_Agric'!F18*100</f>
        <v>135.51899083826115</v>
      </c>
      <c r="F18" s="159">
        <f>'current gdp_agric'!F18/'constant gdp_Agric'!G18*100</f>
        <v>176.5145641730785</v>
      </c>
      <c r="G18" s="161">
        <f>'current gdp_agric'!G18/'constant gdp_Agric'!H18*100</f>
        <v>182.50958579757602</v>
      </c>
      <c r="H18" s="160">
        <f>'current gdp_agric'!H18/'constant gdp_Agric'!I18*100</f>
        <v>171.03455942418728</v>
      </c>
    </row>
    <row r="19" spans="2:8" ht="17.25" customHeight="1">
      <c r="B19" s="559" t="s">
        <v>196</v>
      </c>
      <c r="C19" s="560"/>
      <c r="D19" s="151">
        <f>'current gdp_agric'!C19/'constant gdp_Agric'!D19*100</f>
        <v>175.97473053725713</v>
      </c>
      <c r="E19" s="159">
        <f>'current gdp_agric'!E19/'constant gdp_Agric'!F19*100</f>
        <v>120.48447780376112</v>
      </c>
      <c r="F19" s="151">
        <f>'current gdp_agric'!F19/'constant gdp_Agric'!G19*100</f>
        <v>175.12256090179073</v>
      </c>
      <c r="G19" s="161">
        <f>'current gdp_agric'!G19/'constant gdp_Agric'!H19*100</f>
        <v>189.17664849306746</v>
      </c>
      <c r="H19" s="159">
        <f>'current gdp_agric'!H19/'constant gdp_Agric'!I19*100</f>
        <v>167.4650340400415</v>
      </c>
    </row>
    <row r="20" spans="2:8" ht="17.25" customHeight="1">
      <c r="B20" s="559" t="s">
        <v>325</v>
      </c>
      <c r="C20" s="560"/>
      <c r="D20" s="151">
        <f>'current gdp_agric'!C20/'constant gdp_Agric'!D20*100</f>
        <v>173.63586586567254</v>
      </c>
      <c r="E20" s="159">
        <f>'current gdp_agric'!E20/'constant gdp_Agric'!F20*100</f>
        <v>134.55539632625963</v>
      </c>
      <c r="F20" s="151">
        <f>'current gdp_agric'!F20/'constant gdp_Agric'!G20*100</f>
        <v>199.42444610249237</v>
      </c>
      <c r="G20" s="161">
        <f>'current gdp_agric'!G20/'constant gdp_Agric'!H20*100</f>
        <v>180.79030962992385</v>
      </c>
      <c r="H20" s="159">
        <f>'current gdp_agric'!H20/'constant gdp_Agric'!I20*100</f>
        <v>170.87960096519407</v>
      </c>
    </row>
    <row r="21" spans="2:8" ht="17.25" customHeight="1">
      <c r="B21" s="559" t="s">
        <v>326</v>
      </c>
      <c r="C21" s="560"/>
      <c r="D21" s="151">
        <f>'current gdp_agric'!C21/'constant gdp_Agric'!D21*100</f>
        <v>168.73844111137342</v>
      </c>
      <c r="E21" s="159">
        <f>'current gdp_agric'!E21/'constant gdp_Agric'!F21*100</f>
        <v>139.34663633660861</v>
      </c>
      <c r="F21" s="151">
        <f>'current gdp_agric'!F21/'constant gdp_Agric'!G21*100</f>
        <v>197.13112508780608</v>
      </c>
      <c r="G21" s="161">
        <f>'current gdp_agric'!G21/'constant gdp_Agric'!H21*100</f>
        <v>181.33009910880145</v>
      </c>
      <c r="H21" s="159">
        <f>'current gdp_agric'!H21/'constant gdp_Agric'!I21*100</f>
        <v>167.86448840052577</v>
      </c>
    </row>
    <row r="22" spans="2:8" ht="17.25" customHeight="1">
      <c r="B22" s="75" t="s">
        <v>327</v>
      </c>
      <c r="C22" s="95"/>
      <c r="D22" s="136">
        <f>'current gdp_agric'!C22/'constant gdp_Agric'!D22*100</f>
        <v>188.90939346218863</v>
      </c>
      <c r="E22" s="163">
        <f>'current gdp_agric'!E22/'constant gdp_Agric'!F22*100</f>
        <v>140.35303071307953</v>
      </c>
      <c r="F22" s="136">
        <f>'current gdp_agric'!F22/'constant gdp_Agric'!G22*100</f>
        <v>197.07576537577094</v>
      </c>
      <c r="G22" s="163">
        <f>'current gdp_agric'!G22/'constant gdp_Agric'!H22*100</f>
        <v>181.73596955390258</v>
      </c>
      <c r="H22" s="163">
        <f>'current gdp_agric'!H22/'constant gdp_Agric'!I22*100</f>
        <v>183.70289624966216</v>
      </c>
    </row>
    <row r="23" spans="2:8" ht="17.25" customHeight="1">
      <c r="B23" s="162" t="s">
        <v>328</v>
      </c>
      <c r="C23" s="162"/>
      <c r="D23" s="162">
        <f>'current gdp_agric'!C23/'constant gdp_Agric'!D23*100</f>
        <v>212.41915072683736</v>
      </c>
      <c r="E23" s="162">
        <f>'current gdp_agric'!E23/'constant gdp_Agric'!F23*100</f>
        <v>122.63136967036414</v>
      </c>
      <c r="F23" s="162">
        <f>'current gdp_agric'!F23/'constant gdp_Agric'!G23*100</f>
        <v>193.9209744320969</v>
      </c>
      <c r="G23" s="164">
        <f>'current gdp_agric'!G23/'constant gdp_Agric'!H23*100</f>
        <v>180.46352738078394</v>
      </c>
      <c r="H23" s="159">
        <f>'current gdp_agric'!H23/'constant gdp_Agric'!I23*100</f>
        <v>195.18213701124941</v>
      </c>
    </row>
    <row r="24" spans="2:8" ht="17.25" customHeight="1">
      <c r="B24" s="597" t="s">
        <v>329</v>
      </c>
      <c r="C24" s="598"/>
      <c r="D24" s="489">
        <f>'current gdp_agric'!C24/'constant gdp_Agric'!D24*100</f>
        <v>201.11992349638524</v>
      </c>
      <c r="E24" s="489">
        <f>'current gdp_agric'!E24/'constant gdp_Agric'!F24*100</f>
        <v>136.48754372141013</v>
      </c>
      <c r="F24" s="489">
        <f>'current gdp_agric'!F24/'constant gdp_Agric'!G24*100</f>
        <v>205.24492421306374</v>
      </c>
      <c r="G24" s="490">
        <f>'current gdp_agric'!G24/'constant gdp_Agric'!H24*100</f>
        <v>172.27786248824066</v>
      </c>
      <c r="H24" s="447">
        <f>'current gdp_agric'!H24/'constant gdp_Agric'!I24*100</f>
        <v>192.3589649859891</v>
      </c>
    </row>
    <row r="25" spans="2:8" ht="17.25" customHeight="1">
      <c r="B25" s="597" t="s">
        <v>330</v>
      </c>
      <c r="C25" s="598"/>
      <c r="D25" s="489">
        <f>'current gdp_agric'!C25/'constant gdp_Agric'!D25*100</f>
        <v>196.93839342583487</v>
      </c>
      <c r="E25" s="489">
        <f>'current gdp_agric'!E25/'constant gdp_Agric'!F25*100</f>
        <v>140.78930129085498</v>
      </c>
      <c r="F25" s="489">
        <f>'current gdp_agric'!F25/'constant gdp_Agric'!G25*100</f>
        <v>202.20377111039255</v>
      </c>
      <c r="G25" s="490">
        <f>'current gdp_agric'!G25/'constant gdp_Agric'!H25*100</f>
        <v>190.33526532978499</v>
      </c>
      <c r="H25" s="447">
        <f>'current gdp_agric'!H25/'constant gdp_Agric'!I25*100</f>
        <v>189.88657095409886</v>
      </c>
    </row>
    <row r="26" spans="2:8" ht="17.25" customHeight="1">
      <c r="B26" s="597" t="s">
        <v>331</v>
      </c>
      <c r="C26" s="598"/>
      <c r="D26" s="489">
        <f>'current gdp_agric'!C26/'constant gdp_Agric'!D26*100</f>
        <v>189.76991280592821</v>
      </c>
      <c r="E26" s="489">
        <f>'current gdp_agric'!E26/'constant gdp_Agric'!F26*100</f>
        <v>141.3985556472538</v>
      </c>
      <c r="F26" s="489">
        <f>'current gdp_agric'!F26/'constant gdp_Agric'!G26*100</f>
        <v>201.41683579164678</v>
      </c>
      <c r="G26" s="490">
        <f>'current gdp_agric'!G26/'constant gdp_Agric'!H26*100</f>
        <v>198.84647695342099</v>
      </c>
      <c r="H26" s="447">
        <f>'current gdp_agric'!H26/'constant gdp_Agric'!I26*100</f>
        <v>185.58391664172322</v>
      </c>
    </row>
    <row r="27" spans="2:8" ht="17.25" customHeight="1">
      <c r="B27" s="597" t="s">
        <v>332</v>
      </c>
      <c r="C27" s="598"/>
      <c r="D27" s="489">
        <f>'current gdp_agric'!C27/'constant gdp_Agric'!D27*100</f>
        <v>192.64454440413462</v>
      </c>
      <c r="E27" s="489">
        <f>'current gdp_agric'!E27/'constant gdp_Agric'!F27*100</f>
        <v>122.16826323604226</v>
      </c>
      <c r="F27" s="489">
        <f>'current gdp_agric'!F27/'constant gdp_Agric'!G27*100</f>
        <v>194.73473865873962</v>
      </c>
      <c r="G27" s="490">
        <f>'current gdp_agric'!G27/'constant gdp_Agric'!H27*100</f>
        <v>216.00243979234369</v>
      </c>
      <c r="H27" s="447">
        <f>'current gdp_agric'!H27/'constant gdp_Agric'!I27*100</f>
        <v>182.18587977990623</v>
      </c>
    </row>
    <row r="28" spans="2:8" ht="12" customHeight="1">
      <c r="B28" s="491" t="s">
        <v>333</v>
      </c>
      <c r="C28" s="4"/>
      <c r="D28" s="165"/>
      <c r="E28" s="4"/>
      <c r="F28" s="4"/>
      <c r="G28" s="4"/>
      <c r="H28" s="156"/>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AB44"/>
  <sheetViews>
    <sheetView view="pageBreakPreview" zoomScale="60" zoomScaleNormal="99" workbookViewId="0">
      <pane xSplit="3" ySplit="3" topLeftCell="D4" activePane="bottomRight" state="frozen"/>
      <selection sqref="A1:XFD1048576"/>
      <selection pane="topRight" sqref="A1:XFD1048576"/>
      <selection pane="bottomLeft" sqref="A1:XFD1048576"/>
      <selection pane="bottomRight" activeCell="F3" sqref="F3"/>
    </sheetView>
  </sheetViews>
  <sheetFormatPr defaultColWidth="6.3984375" defaultRowHeight="14.25"/>
  <cols>
    <col min="1" max="1" width="1.3984375" customWidth="1"/>
    <col min="2" max="3" width="5.3984375" customWidth="1"/>
    <col min="4" max="4" width="15" customWidth="1"/>
    <col min="5" max="5" width="12" customWidth="1"/>
    <col min="6" max="6" width="11.3984375" customWidth="1"/>
    <col min="7" max="7" width="10.3984375" customWidth="1"/>
    <col min="8" max="8" width="10.1328125" customWidth="1"/>
    <col min="9" max="9" width="11.1328125" bestFit="1" customWidth="1"/>
    <col min="10" max="10" width="11" customWidth="1"/>
    <col min="11" max="23" width="6.86328125" customWidth="1"/>
    <col min="24" max="27" width="6.3984375" customWidth="1"/>
    <col min="28" max="28" width="7.1328125" style="113" customWidth="1"/>
    <col min="29" max="29" width="1.3984375" customWidth="1"/>
    <col min="30" max="243" width="9.1328125" customWidth="1"/>
    <col min="244" max="244" width="6" customWidth="1"/>
    <col min="245" max="245" width="3.3984375" customWidth="1"/>
    <col min="246" max="246" width="8.1328125" customWidth="1"/>
    <col min="247" max="249" width="6.3984375" customWidth="1"/>
    <col min="250" max="250" width="6.1328125" customWidth="1"/>
    <col min="251" max="251" width="8" customWidth="1"/>
    <col min="252" max="252" width="6.3984375" customWidth="1"/>
    <col min="253" max="253" width="6.86328125" customWidth="1"/>
    <col min="254" max="254" width="8" customWidth="1"/>
    <col min="255" max="255" width="8.3984375" customWidth="1"/>
  </cols>
  <sheetData>
    <row r="1" spans="2:28" s="149" customFormat="1" ht="44.25" customHeight="1">
      <c r="B1" s="723" t="s">
        <v>334</v>
      </c>
      <c r="C1" s="724"/>
      <c r="D1" s="724"/>
      <c r="E1" s="724"/>
      <c r="F1" s="724"/>
      <c r="G1" s="724"/>
      <c r="H1" s="724"/>
      <c r="I1" s="724"/>
      <c r="J1" s="725"/>
      <c r="K1" s="152"/>
      <c r="L1" s="152"/>
      <c r="M1" s="152"/>
      <c r="N1" s="152"/>
      <c r="O1" s="152"/>
      <c r="P1" s="152"/>
      <c r="Q1" s="152"/>
      <c r="R1" s="152"/>
      <c r="S1" s="152"/>
      <c r="T1" s="152"/>
      <c r="U1" s="152"/>
      <c r="V1" s="152"/>
      <c r="W1" s="152"/>
      <c r="AB1" s="152"/>
    </row>
    <row r="2" spans="2:28" ht="24.75" customHeight="1">
      <c r="B2" s="701" t="s">
        <v>335</v>
      </c>
      <c r="C2" s="703" t="s">
        <v>44</v>
      </c>
      <c r="D2" s="698" t="s">
        <v>336</v>
      </c>
      <c r="E2" s="699"/>
      <c r="F2" s="700"/>
      <c r="G2" s="700"/>
      <c r="H2" s="700"/>
      <c r="I2" s="700"/>
      <c r="J2" s="156"/>
    </row>
    <row r="3" spans="2:28" s="113" customFormat="1" ht="60.75" customHeight="1">
      <c r="B3" s="702"/>
      <c r="C3" s="704"/>
      <c r="D3" s="445" t="s">
        <v>45</v>
      </c>
      <c r="E3" s="154" t="s">
        <v>229</v>
      </c>
      <c r="F3" s="445" t="s">
        <v>46</v>
      </c>
      <c r="G3" s="88" t="s">
        <v>230</v>
      </c>
      <c r="H3" s="87" t="s">
        <v>48</v>
      </c>
      <c r="I3" s="88" t="s">
        <v>79</v>
      </c>
      <c r="J3" s="88" t="s">
        <v>231</v>
      </c>
      <c r="K3"/>
      <c r="L3"/>
      <c r="M3"/>
      <c r="N3"/>
      <c r="O3"/>
      <c r="P3"/>
      <c r="Q3"/>
      <c r="R3"/>
      <c r="S3"/>
    </row>
    <row r="4" spans="2:28" ht="18.75" customHeight="1">
      <c r="B4" s="559" t="s">
        <v>185</v>
      </c>
      <c r="C4" s="560"/>
      <c r="D4" s="595">
        <v>2.7814637923151224</v>
      </c>
      <c r="E4" s="595">
        <v>7.7185874896273532</v>
      </c>
      <c r="F4" s="595">
        <v>3.7507751121129473</v>
      </c>
      <c r="G4" s="596">
        <v>-11.384802673958404</v>
      </c>
      <c r="H4" s="596">
        <v>-41.317657090378809</v>
      </c>
      <c r="I4" s="157">
        <v>-1.5472345796960241</v>
      </c>
      <c r="J4" s="596">
        <v>-0.79503388858046264</v>
      </c>
      <c r="AB4"/>
    </row>
    <row r="5" spans="2:28" ht="20.25" customHeight="1">
      <c r="B5" s="559" t="s">
        <v>186</v>
      </c>
      <c r="C5" s="560"/>
      <c r="D5" s="595">
        <v>2.8500499190164987</v>
      </c>
      <c r="E5" s="595">
        <v>6.4573439075957566</v>
      </c>
      <c r="F5" s="595">
        <v>4.3504459038714742</v>
      </c>
      <c r="G5" s="596">
        <v>4.8835477929181934</v>
      </c>
      <c r="H5" s="596">
        <v>-28.711251697805523</v>
      </c>
      <c r="I5" s="157">
        <v>0.22795710361518218</v>
      </c>
      <c r="J5" s="596">
        <v>-0.21611746170823665</v>
      </c>
      <c r="AB5"/>
    </row>
    <row r="6" spans="2:28" ht="20.25" customHeight="1">
      <c r="B6" s="559" t="s">
        <v>187</v>
      </c>
      <c r="C6" s="560"/>
      <c r="D6" s="595">
        <v>2.4729621886152984</v>
      </c>
      <c r="E6" s="595">
        <v>4.4901721137445207</v>
      </c>
      <c r="F6" s="595">
        <v>3.0920863189961949</v>
      </c>
      <c r="G6" s="596">
        <v>5.1201371977177956</v>
      </c>
      <c r="H6" s="596">
        <v>-5.9536548349599485</v>
      </c>
      <c r="I6" s="157">
        <v>2.2247255058238267</v>
      </c>
      <c r="J6" s="596">
        <v>1.9536126753941119</v>
      </c>
      <c r="AB6"/>
    </row>
    <row r="7" spans="2:28" ht="20.25" customHeight="1">
      <c r="B7" s="559" t="s">
        <v>188</v>
      </c>
      <c r="C7" s="560"/>
      <c r="D7" s="595">
        <v>2.9707647893441731</v>
      </c>
      <c r="E7" s="595">
        <v>1.1231760849386347</v>
      </c>
      <c r="F7" s="595">
        <v>7.4826174221405353</v>
      </c>
      <c r="G7" s="596">
        <v>-4.796268716442782</v>
      </c>
      <c r="H7" s="596">
        <v>-6.9961208961485823</v>
      </c>
      <c r="I7" s="157">
        <v>2.6014494790868241</v>
      </c>
      <c r="J7" s="596">
        <v>3.2119990788735322</v>
      </c>
      <c r="AB7"/>
    </row>
    <row r="8" spans="2:28" ht="20.25" customHeight="1">
      <c r="B8" s="559" t="s">
        <v>189</v>
      </c>
      <c r="C8" s="560"/>
      <c r="D8" s="595">
        <v>0.69805672728755042</v>
      </c>
      <c r="E8" s="595">
        <v>-6.2314741747020861</v>
      </c>
      <c r="F8" s="595">
        <v>12.660885107907973</v>
      </c>
      <c r="G8" s="595">
        <v>15.582336626651454</v>
      </c>
      <c r="H8" s="595">
        <v>9.9703472367540797</v>
      </c>
      <c r="I8" s="158">
        <v>3.3886750850940643</v>
      </c>
      <c r="J8" s="596">
        <v>2.5558478699994964</v>
      </c>
      <c r="AB8"/>
    </row>
    <row r="9" spans="2:28" ht="20.25" customHeight="1">
      <c r="B9" s="559" t="s">
        <v>190</v>
      </c>
      <c r="C9" s="560"/>
      <c r="D9" s="595">
        <v>1.0939486412441966</v>
      </c>
      <c r="E9" s="595">
        <v>-8.5468366349989253</v>
      </c>
      <c r="F9" s="595">
        <v>6.7463968613587326</v>
      </c>
      <c r="G9" s="595">
        <v>-4.6632044933967336</v>
      </c>
      <c r="H9" s="595">
        <v>-6.2465757921395237</v>
      </c>
      <c r="I9" s="158">
        <v>0.74323589313152638</v>
      </c>
      <c r="J9" s="596">
        <v>1.2852860798231234</v>
      </c>
      <c r="AB9"/>
    </row>
    <row r="10" spans="2:28" ht="20.25" customHeight="1">
      <c r="B10" s="559" t="s">
        <v>191</v>
      </c>
      <c r="C10" s="560"/>
      <c r="D10" s="595">
        <v>2.3545894950940891</v>
      </c>
      <c r="E10" s="595">
        <v>-9.6706845921010398</v>
      </c>
      <c r="F10" s="595">
        <v>3.1891226079841886</v>
      </c>
      <c r="G10" s="595">
        <v>-11.788125033390415</v>
      </c>
      <c r="H10" s="595">
        <v>8.8261481038092171</v>
      </c>
      <c r="I10" s="158">
        <v>1.5798357045326838</v>
      </c>
      <c r="J10" s="596">
        <v>2.8704254447737014</v>
      </c>
      <c r="AB10"/>
    </row>
    <row r="11" spans="2:28" ht="20.25" customHeight="1">
      <c r="B11" s="559" t="s">
        <v>192</v>
      </c>
      <c r="C11" s="592"/>
      <c r="D11" s="602">
        <v>2.4961895193932122</v>
      </c>
      <c r="E11" s="595">
        <v>-8.2894111644222619</v>
      </c>
      <c r="F11" s="595">
        <v>1.0698165830965962</v>
      </c>
      <c r="G11" s="602">
        <v>-10.892596698905692</v>
      </c>
      <c r="H11" s="602">
        <v>23.988961158197043</v>
      </c>
      <c r="I11" s="158">
        <v>2.245067057277069</v>
      </c>
      <c r="J11" s="596">
        <v>3.2452169432719842</v>
      </c>
      <c r="AB11"/>
    </row>
    <row r="12" spans="2:28" ht="20.25" customHeight="1">
      <c r="B12" s="559" t="s">
        <v>193</v>
      </c>
      <c r="C12" s="592"/>
      <c r="D12" s="602">
        <v>1.1842227797681062</v>
      </c>
      <c r="E12" s="595">
        <v>-12.950592434210108</v>
      </c>
      <c r="F12" s="595">
        <v>3.5080475149714658</v>
      </c>
      <c r="G12" s="602">
        <v>-6.059482127980516</v>
      </c>
      <c r="H12" s="602">
        <v>4.0371832056415258</v>
      </c>
      <c r="I12" s="158">
        <v>1.0841879848752427</v>
      </c>
      <c r="J12" s="596">
        <v>1.6340746701829119</v>
      </c>
      <c r="AB12"/>
    </row>
    <row r="13" spans="2:28" ht="20.25" customHeight="1">
      <c r="B13" s="559" t="s">
        <v>194</v>
      </c>
      <c r="C13" s="560"/>
      <c r="D13" s="603">
        <v>2.2632926280247148</v>
      </c>
      <c r="E13" s="595">
        <v>-8.655922578674236</v>
      </c>
      <c r="F13" s="595">
        <v>5.2209323336261946</v>
      </c>
      <c r="G13" s="602">
        <v>0.82798486553539874</v>
      </c>
      <c r="H13" s="602">
        <v>11.254008328882946</v>
      </c>
      <c r="I13" s="158">
        <v>3.0679908377008474</v>
      </c>
      <c r="J13" s="596">
        <v>3.2793842489399481</v>
      </c>
      <c r="AB13"/>
    </row>
    <row r="14" spans="2:28" ht="20.25" customHeight="1">
      <c r="B14" s="595" t="s">
        <v>195</v>
      </c>
      <c r="C14" s="595"/>
      <c r="D14" s="603">
        <v>2.428413352263874</v>
      </c>
      <c r="E14" s="595">
        <v>-4.9374668692639432</v>
      </c>
      <c r="F14" s="595">
        <v>6.2876583217770445</v>
      </c>
      <c r="G14" s="595">
        <v>6.755112872325526</v>
      </c>
      <c r="H14" s="595">
        <v>2.0809580370586787</v>
      </c>
      <c r="I14" s="158">
        <v>3.1542269434418273</v>
      </c>
      <c r="J14" s="596">
        <v>2.8561221716187077</v>
      </c>
      <c r="AB14"/>
    </row>
    <row r="15" spans="2:28" ht="20.25" customHeight="1">
      <c r="B15" s="559" t="s">
        <v>196</v>
      </c>
      <c r="C15" s="592"/>
      <c r="D15" s="602">
        <v>3.0405080844463299</v>
      </c>
      <c r="E15" s="595">
        <v>-2.8475089318455531</v>
      </c>
      <c r="F15" s="595">
        <v>6.1651956581893756</v>
      </c>
      <c r="G15" s="602">
        <v>10.35217265548691</v>
      </c>
      <c r="H15" s="602">
        <v>-3.8603674637571288</v>
      </c>
      <c r="I15" s="158">
        <v>3.6302792883651449</v>
      </c>
      <c r="J15" s="596">
        <v>3.1886250394025524</v>
      </c>
      <c r="AB15"/>
    </row>
    <row r="16" spans="2:28" ht="20.25" customHeight="1">
      <c r="B16" s="559" t="s">
        <v>197</v>
      </c>
      <c r="C16" s="592"/>
      <c r="D16" s="602">
        <v>6.8435606101628252</v>
      </c>
      <c r="E16" s="595">
        <v>7.723547517223821</v>
      </c>
      <c r="F16" s="595">
        <v>6.156644782930826</v>
      </c>
      <c r="G16" s="602">
        <v>5.9335732457677466</v>
      </c>
      <c r="H16" s="602">
        <v>-7.7967768002824158</v>
      </c>
      <c r="I16" s="158">
        <v>5.9576367512165689</v>
      </c>
      <c r="J16" s="596">
        <v>5.9593488322607868</v>
      </c>
      <c r="AB16"/>
    </row>
    <row r="17" spans="2:10" ht="20.25" customHeight="1">
      <c r="B17" s="559" t="s">
        <v>198</v>
      </c>
      <c r="C17" s="592"/>
      <c r="D17" s="602">
        <v>7.3225033976799949</v>
      </c>
      <c r="E17" s="602">
        <v>7.9416825956308372</v>
      </c>
      <c r="F17" s="595">
        <v>6.0340703524208124</v>
      </c>
      <c r="G17" s="603">
        <v>4.7586060045932186</v>
      </c>
      <c r="H17" s="602">
        <v>-35.307584090251638</v>
      </c>
      <c r="I17" s="158">
        <v>4.0772410382985811</v>
      </c>
      <c r="J17" s="596">
        <v>4.0144656340622475</v>
      </c>
    </row>
    <row r="18" spans="2:10" ht="20.25" customHeight="1">
      <c r="B18" s="559" t="s">
        <v>199</v>
      </c>
      <c r="C18" s="592"/>
      <c r="D18" s="602">
        <v>7.6945456155290088</v>
      </c>
      <c r="E18" s="602">
        <v>8.7587762532140658</v>
      </c>
      <c r="F18" s="595">
        <v>5.8413403810435511</v>
      </c>
      <c r="G18" s="603">
        <v>2.3811750995894414</v>
      </c>
      <c r="H18" s="602">
        <v>33.531665542011041</v>
      </c>
      <c r="I18" s="158">
        <v>8.6832776476913835</v>
      </c>
      <c r="J18" s="596">
        <v>9.2247840145179367</v>
      </c>
    </row>
    <row r="19" spans="2:10" ht="20.25" customHeight="1">
      <c r="B19" s="559" t="s">
        <v>200</v>
      </c>
      <c r="C19" s="560"/>
      <c r="D19" s="602">
        <v>6.92340396138394</v>
      </c>
      <c r="E19" s="602">
        <v>10.759042298066873</v>
      </c>
      <c r="F19" s="595">
        <v>5.0405271453603433</v>
      </c>
      <c r="G19" s="603">
        <v>0.80328678040974921</v>
      </c>
      <c r="H19" s="602">
        <v>2.592326307410957</v>
      </c>
      <c r="I19" s="158">
        <v>6.0028949337979043</v>
      </c>
      <c r="J19" s="596">
        <v>6.3682460788334652</v>
      </c>
    </row>
    <row r="20" spans="2:10" ht="20.25" customHeight="1">
      <c r="B20" s="559" t="s">
        <v>201</v>
      </c>
      <c r="C20" s="592"/>
      <c r="D20" s="595">
        <v>7.0223333340976097</v>
      </c>
      <c r="E20" s="602">
        <v>3.8357891557454451</v>
      </c>
      <c r="F20" s="595">
        <v>5.4394766530399465</v>
      </c>
      <c r="G20" s="603">
        <v>12.428735012588206</v>
      </c>
      <c r="H20" s="602">
        <v>6.5217322192784337</v>
      </c>
      <c r="I20" s="158">
        <v>7.1655241119226787</v>
      </c>
      <c r="J20" s="596">
        <v>6.7911459227298678</v>
      </c>
    </row>
    <row r="21" spans="2:10" ht="20.25" customHeight="1">
      <c r="B21" s="559" t="s">
        <v>202</v>
      </c>
      <c r="C21" s="592"/>
      <c r="D21" s="602">
        <v>6.9285096483883564</v>
      </c>
      <c r="E21" s="602">
        <v>4.7961121856946249</v>
      </c>
      <c r="F21" s="595">
        <v>5.6291876571008572</v>
      </c>
      <c r="G21" s="603">
        <v>4.3609689954852087</v>
      </c>
      <c r="H21" s="602">
        <v>34.14182771387118</v>
      </c>
      <c r="I21" s="158">
        <v>7.6788394572011356</v>
      </c>
      <c r="J21" s="596">
        <v>7.9867078558857543</v>
      </c>
    </row>
    <row r="22" spans="2:10" ht="20.25" customHeight="1">
      <c r="B22" s="559" t="s">
        <v>203</v>
      </c>
      <c r="C22" s="592"/>
      <c r="D22" s="602">
        <v>4.7525622106735881</v>
      </c>
      <c r="E22" s="602">
        <v>4.7663447217196904</v>
      </c>
      <c r="F22" s="595">
        <v>5.6716354810108385</v>
      </c>
      <c r="G22" s="603">
        <v>-2.2249206350672353</v>
      </c>
      <c r="H22" s="602">
        <v>-35.00403656641501</v>
      </c>
      <c r="I22" s="158">
        <v>1.2780133440776495</v>
      </c>
      <c r="J22" s="596">
        <v>1.5601431492599431</v>
      </c>
    </row>
    <row r="23" spans="2:10" ht="20.25" customHeight="1">
      <c r="B23" s="559" t="s">
        <v>204</v>
      </c>
      <c r="C23" s="592"/>
      <c r="D23" s="602">
        <v>4.8903393464935903</v>
      </c>
      <c r="E23" s="602">
        <v>2.8771135631999698</v>
      </c>
      <c r="F23" s="595">
        <v>5.0231783187288244</v>
      </c>
      <c r="G23" s="603">
        <v>-4.5030973358189641</v>
      </c>
      <c r="H23" s="602">
        <v>-5.5457256098222842</v>
      </c>
      <c r="I23" s="158">
        <v>3.8354364221116413</v>
      </c>
      <c r="J23" s="596">
        <v>4.3906911213321962</v>
      </c>
    </row>
    <row r="24" spans="2:10" ht="20.25" customHeight="1">
      <c r="B24" s="559" t="s">
        <v>205</v>
      </c>
      <c r="C24" s="592"/>
      <c r="D24" s="602">
        <v>7.8607859540898488</v>
      </c>
      <c r="E24" s="602">
        <v>9.9892529725444916</v>
      </c>
      <c r="F24" s="595">
        <v>5.4608941067795058</v>
      </c>
      <c r="G24" s="603">
        <v>-2.9749687196175927</v>
      </c>
      <c r="H24" s="602">
        <v>-7.3584101924194556</v>
      </c>
      <c r="I24" s="158">
        <v>6.1500415399929409</v>
      </c>
      <c r="J24" s="596">
        <v>6.8333789628242982</v>
      </c>
    </row>
    <row r="25" spans="2:10" ht="20.25" customHeight="1">
      <c r="B25" s="559" t="s">
        <v>206</v>
      </c>
      <c r="C25" s="592"/>
      <c r="D25" s="602">
        <v>6.0325358940556413</v>
      </c>
      <c r="E25" s="602">
        <v>6.5351973391633464</v>
      </c>
      <c r="F25" s="595">
        <v>5.6726554483792029</v>
      </c>
      <c r="G25" s="603">
        <v>-2.8270766126446887</v>
      </c>
      <c r="H25" s="602">
        <v>4.5386048601112776</v>
      </c>
      <c r="I25" s="158">
        <v>5.1799119552626678</v>
      </c>
      <c r="J25" s="596">
        <v>5.8979421321596419</v>
      </c>
    </row>
    <row r="26" spans="2:10" ht="20.25" customHeight="1">
      <c r="B26" s="559" t="s">
        <v>207</v>
      </c>
      <c r="C26" s="592"/>
      <c r="D26" s="602">
        <v>4.8106865272709172</v>
      </c>
      <c r="E26" s="602">
        <v>3.912018683002259</v>
      </c>
      <c r="F26" s="595">
        <v>5.7267652498771469</v>
      </c>
      <c r="G26" s="603">
        <v>0.44667065978092069</v>
      </c>
      <c r="H26" s="602">
        <v>3.5653166029949972</v>
      </c>
      <c r="I26" s="158">
        <v>4.5388803270909364</v>
      </c>
      <c r="J26" s="596">
        <v>4.8561874101151261</v>
      </c>
    </row>
    <row r="27" spans="2:10" ht="20.25" customHeight="1">
      <c r="B27" s="559" t="s">
        <v>208</v>
      </c>
      <c r="C27" s="592"/>
      <c r="D27" s="602">
        <v>2.7259495583305693</v>
      </c>
      <c r="E27" s="602">
        <v>2.6846695518048591</v>
      </c>
      <c r="F27" s="595">
        <v>5.071191049863998</v>
      </c>
      <c r="G27" s="603">
        <v>-1.44900599185857</v>
      </c>
      <c r="H27" s="602">
        <v>5.7306294138294476</v>
      </c>
      <c r="I27" s="158">
        <v>2.9997972208529688</v>
      </c>
      <c r="J27" s="596">
        <v>3.2707996977494105</v>
      </c>
    </row>
    <row r="28" spans="2:10" ht="20.25" customHeight="1">
      <c r="B28" s="559" t="s">
        <v>209</v>
      </c>
      <c r="C28" s="559"/>
      <c r="D28" s="602">
        <v>11.991778380460417</v>
      </c>
      <c r="E28" s="602">
        <v>0.91886968618804588</v>
      </c>
      <c r="F28" s="595">
        <v>5.5781272199626244</v>
      </c>
      <c r="G28" s="603">
        <v>-7.0593894918354323</v>
      </c>
      <c r="H28" s="602">
        <v>18.104878946404824</v>
      </c>
      <c r="I28" s="158">
        <v>10.244853397701576</v>
      </c>
      <c r="J28" s="596">
        <v>11.421730933717186</v>
      </c>
    </row>
    <row r="29" spans="2:10" ht="20.25" customHeight="1">
      <c r="B29" s="559" t="s">
        <v>210</v>
      </c>
      <c r="C29" s="559"/>
      <c r="D29" s="602">
        <v>7.36138642750565</v>
      </c>
      <c r="E29" s="602">
        <v>1.2842769378651298</v>
      </c>
      <c r="F29" s="595">
        <v>5.7737562298143104</v>
      </c>
      <c r="G29" s="603">
        <v>-12.378328785226387</v>
      </c>
      <c r="H29" s="602">
        <v>6.1595418454685387</v>
      </c>
      <c r="I29" s="158">
        <v>5.595525617649642</v>
      </c>
      <c r="J29" s="596">
        <v>7.0745401983724747</v>
      </c>
    </row>
    <row r="30" spans="2:10" ht="20.25" customHeight="1">
      <c r="B30" s="559" t="s">
        <v>211</v>
      </c>
      <c r="C30" s="559"/>
      <c r="D30" s="602">
        <v>3.2315971737370432</v>
      </c>
      <c r="E30" s="602">
        <v>1.5789183135321139</v>
      </c>
      <c r="F30" s="595">
        <v>5.7646649046054961</v>
      </c>
      <c r="G30" s="603">
        <v>-9.7245530067768868</v>
      </c>
      <c r="H30" s="602">
        <v>14.437950212443141</v>
      </c>
      <c r="I30" s="158">
        <v>3.1728866929264967</v>
      </c>
      <c r="J30" s="596">
        <v>4.1308897160513993</v>
      </c>
    </row>
    <row r="31" spans="2:10" ht="20.25" customHeight="1">
      <c r="B31" s="559" t="s">
        <v>212</v>
      </c>
      <c r="C31" s="559"/>
      <c r="D31" s="602">
        <v>10.958396014977879</v>
      </c>
      <c r="E31" s="602">
        <v>1.7242276311026501</v>
      </c>
      <c r="F31" s="595">
        <v>4.9932566831792968</v>
      </c>
      <c r="G31" s="603">
        <v>-8.4397485429159644</v>
      </c>
      <c r="H31" s="602">
        <v>17.677328646541056</v>
      </c>
      <c r="I31" s="158">
        <v>9.1877599356839283</v>
      </c>
      <c r="J31" s="596">
        <v>10.212478173351641</v>
      </c>
    </row>
    <row r="32" spans="2:10" ht="20.25" customHeight="1">
      <c r="B32" s="559" t="s">
        <v>213</v>
      </c>
      <c r="C32" s="559"/>
      <c r="D32" s="602">
        <v>5.1690784103454206</v>
      </c>
      <c r="E32" s="602">
        <v>9.7720968508841821</v>
      </c>
      <c r="F32" s="595">
        <v>5.4519069320529354</v>
      </c>
      <c r="G32" s="603">
        <v>-1.6294015733752047</v>
      </c>
      <c r="H32" s="602">
        <v>-14.426496270347883</v>
      </c>
      <c r="I32" s="158">
        <v>4.0338447765791301</v>
      </c>
      <c r="J32" s="596">
        <v>4.3551218570241872</v>
      </c>
    </row>
    <row r="33" spans="2:10" ht="20.25" customHeight="1">
      <c r="B33" s="559" t="s">
        <v>214</v>
      </c>
      <c r="C33" s="559"/>
      <c r="D33" s="602">
        <v>12.933541438894537</v>
      </c>
      <c r="E33" s="602">
        <v>10.223106341099864</v>
      </c>
      <c r="F33" s="595">
        <v>5.6686716482009274</v>
      </c>
      <c r="G33" s="603">
        <v>8.9472251454541407</v>
      </c>
      <c r="H33" s="602">
        <v>12.284818758978133</v>
      </c>
      <c r="I33" s="158">
        <v>11.718412443232523</v>
      </c>
      <c r="J33" s="596">
        <v>11.90501707956318</v>
      </c>
    </row>
    <row r="34" spans="2:10" ht="20.25" customHeight="1">
      <c r="B34" s="559" t="s">
        <v>215</v>
      </c>
      <c r="C34" s="559"/>
      <c r="D34" s="602">
        <v>6.7000867377927875</v>
      </c>
      <c r="E34" s="602">
        <v>10.590706506704834</v>
      </c>
      <c r="F34" s="595">
        <v>5.7776460143175115</v>
      </c>
      <c r="G34" s="603">
        <v>3.993774197814588</v>
      </c>
      <c r="H34" s="602">
        <v>31.564295619268307</v>
      </c>
      <c r="I34" s="158">
        <v>7.7751576477736819</v>
      </c>
      <c r="J34" s="596">
        <v>8.0186605607522665</v>
      </c>
    </row>
    <row r="35" spans="2:10" ht="20.25" customHeight="1">
      <c r="B35" s="559" t="s">
        <v>216</v>
      </c>
      <c r="C35" s="552"/>
      <c r="D35" s="602">
        <v>11.383306784922127</v>
      </c>
      <c r="E35" s="602">
        <v>10.787044692968053</v>
      </c>
      <c r="F35" s="595">
        <v>5.209547977751356</v>
      </c>
      <c r="G35" s="603">
        <v>6.7733676752775409</v>
      </c>
      <c r="H35" s="602">
        <v>23.735028933147646</v>
      </c>
      <c r="I35" s="158">
        <v>10.759857501269792</v>
      </c>
      <c r="J35" s="596">
        <v>10.952379518039933</v>
      </c>
    </row>
    <row r="36" spans="2:10" ht="20.25" customHeight="1">
      <c r="B36" s="559" t="s">
        <v>217</v>
      </c>
      <c r="C36" s="552"/>
      <c r="D36" s="602">
        <v>3.8614958341574237</v>
      </c>
      <c r="E36" s="602">
        <v>1.732875449577449</v>
      </c>
      <c r="F36" s="595">
        <v>5.5538649446255022</v>
      </c>
      <c r="G36" s="603">
        <v>-0.1532448895023748</v>
      </c>
      <c r="H36" s="602">
        <v>26.193026780919453</v>
      </c>
      <c r="I36" s="158">
        <v>4.6067105747833494</v>
      </c>
      <c r="J36" s="596">
        <v>4.8612580091075444</v>
      </c>
    </row>
    <row r="37" spans="2:10" ht="20.25" customHeight="1">
      <c r="B37" s="559" t="s">
        <v>218</v>
      </c>
      <c r="C37" s="552"/>
      <c r="D37" s="602">
        <v>3.7698609809967252</v>
      </c>
      <c r="E37" s="602">
        <v>2.0891849169058645</v>
      </c>
      <c r="F37" s="595">
        <v>5.7630834432901281</v>
      </c>
      <c r="G37" s="603">
        <v>-0.25092697104300044</v>
      </c>
      <c r="H37" s="602">
        <v>7.8951466040129645</v>
      </c>
      <c r="I37" s="158">
        <v>3.9794010659668544</v>
      </c>
      <c r="J37" s="596">
        <v>4.2567312956983727</v>
      </c>
    </row>
    <row r="38" spans="2:10" ht="20.25" customHeight="1">
      <c r="B38" s="559" t="s">
        <v>219</v>
      </c>
      <c r="C38" s="552"/>
      <c r="D38" s="602">
        <v>3.9642238040888458</v>
      </c>
      <c r="E38" s="602">
        <v>2.0230669486189612</v>
      </c>
      <c r="F38" s="595">
        <v>5.8175986984971217</v>
      </c>
      <c r="G38" s="603">
        <v>4.668219200320479</v>
      </c>
      <c r="H38" s="602">
        <v>10.040860906280514</v>
      </c>
      <c r="I38" s="158">
        <v>4.6205022067660622</v>
      </c>
      <c r="J38" s="596">
        <v>4.6175439554450435</v>
      </c>
    </row>
    <row r="39" spans="2:10" ht="20.25" customHeight="1">
      <c r="B39" s="559" t="s">
        <v>337</v>
      </c>
      <c r="C39" s="552"/>
      <c r="D39" s="604">
        <v>3.6298929083433507</v>
      </c>
      <c r="E39" s="604">
        <v>-0.5627710301578901</v>
      </c>
      <c r="F39" s="604">
        <v>5.1355669655715133</v>
      </c>
      <c r="G39" s="604">
        <v>2.7155558921143808</v>
      </c>
      <c r="H39" s="604">
        <v>-1.4661239041587066</v>
      </c>
      <c r="I39" s="479">
        <v>3.5507120498201346</v>
      </c>
      <c r="J39" s="605">
        <v>3.5895256341116806</v>
      </c>
    </row>
    <row r="40" spans="2:10" ht="20.25" customHeight="1">
      <c r="B40" s="559" t="s">
        <v>221</v>
      </c>
      <c r="C40" s="552"/>
      <c r="D40" s="604">
        <v>5.0010828712922546</v>
      </c>
      <c r="E40" s="604">
        <v>0.11857316546503682</v>
      </c>
      <c r="F40" s="604">
        <v>6.5747292720696606</v>
      </c>
      <c r="G40" s="604">
        <v>-1.4658632283258299</v>
      </c>
      <c r="H40" s="604">
        <v>-3.2880177772766075</v>
      </c>
      <c r="I40" s="479">
        <v>4.53527473019723</v>
      </c>
      <c r="J40" s="605">
        <v>4.8408500938316763</v>
      </c>
    </row>
    <row r="41" spans="2:10" ht="20.25" customHeight="1">
      <c r="B41" s="559" t="s">
        <v>222</v>
      </c>
      <c r="C41" s="552"/>
      <c r="D41" s="604">
        <v>4.2630721251828163</v>
      </c>
      <c r="E41" s="604">
        <v>1.2185731654650027</v>
      </c>
      <c r="F41" s="604">
        <v>6.9401941430507179</v>
      </c>
      <c r="G41" s="604">
        <v>-5.5174038647033257</v>
      </c>
      <c r="H41" s="604">
        <v>12.246341516008158</v>
      </c>
      <c r="I41" s="479">
        <v>4.4484336101886299</v>
      </c>
      <c r="J41" s="605">
        <v>5.0735224280517031</v>
      </c>
    </row>
    <row r="42" spans="2:10" ht="20.25" customHeight="1">
      <c r="B42" s="559" t="s">
        <v>223</v>
      </c>
      <c r="C42" s="552"/>
      <c r="D42" s="604">
        <v>4.6094383505913328</v>
      </c>
      <c r="E42" s="604">
        <v>-0.35571949639511047</v>
      </c>
      <c r="F42" s="604">
        <v>6.9717624968114364</v>
      </c>
      <c r="G42" s="604">
        <v>-8.9782059048783935</v>
      </c>
      <c r="H42" s="604">
        <v>7.0393901611786873</v>
      </c>
      <c r="I42" s="479">
        <v>4.2599151198502199</v>
      </c>
      <c r="J42" s="605">
        <v>5.0810200439890281</v>
      </c>
    </row>
    <row r="43" spans="2:10" ht="20.25" customHeight="1">
      <c r="B43" s="559" t="s">
        <v>224</v>
      </c>
      <c r="C43" s="552"/>
      <c r="D43" s="648">
        <v>5.049450893717804</v>
      </c>
      <c r="E43" s="648">
        <v>-1.0671584891853314</v>
      </c>
      <c r="F43" s="648">
        <v>5.8872518513608156</v>
      </c>
      <c r="G43" s="648">
        <v>-3.7887539405973314</v>
      </c>
      <c r="H43" s="648">
        <v>-0.20972022026116122</v>
      </c>
      <c r="I43" s="649">
        <v>4.5261129806008853</v>
      </c>
      <c r="J43" s="650">
        <v>4.909283194869559</v>
      </c>
    </row>
    <row r="44" spans="2:10" ht="14.25" customHeight="1">
      <c r="B44" s="105" t="s">
        <v>321</v>
      </c>
      <c r="C44" s="522"/>
      <c r="D44" s="606"/>
      <c r="E44" s="606"/>
      <c r="F44" s="599"/>
      <c r="G44" s="607"/>
      <c r="H44" s="606"/>
      <c r="I44" s="440"/>
      <c r="J44" s="600"/>
    </row>
  </sheetData>
  <mergeCells count="4">
    <mergeCell ref="D2:I2"/>
    <mergeCell ref="B2:B3"/>
    <mergeCell ref="C2:C3"/>
    <mergeCell ref="B1:J1"/>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M48"/>
  <sheetViews>
    <sheetView view="pageBreakPreview" zoomScaleNormal="100" workbookViewId="0">
      <selection activeCell="L2" sqref="L2"/>
    </sheetView>
  </sheetViews>
  <sheetFormatPr defaultColWidth="9.1328125" defaultRowHeight="13.15"/>
  <cols>
    <col min="1" max="1" width="1.3984375" style="13" customWidth="1"/>
    <col min="2" max="2" width="5.1328125" style="13" customWidth="1"/>
    <col min="3" max="3" width="6.3984375" style="13" customWidth="1"/>
    <col min="4" max="10" width="14.1328125" style="13" customWidth="1"/>
    <col min="11" max="11" width="12.1328125" style="13" customWidth="1"/>
    <col min="12" max="226" width="9.1328125" style="13"/>
    <col min="227" max="227" width="6" style="13" customWidth="1"/>
    <col min="228" max="228" width="3.3984375" style="13" customWidth="1"/>
    <col min="229" max="229" width="8.1328125" style="13" customWidth="1"/>
    <col min="230" max="232" width="6.3984375" style="13" customWidth="1"/>
    <col min="233" max="233" width="6.1328125" style="13" customWidth="1"/>
    <col min="234" max="234" width="8" style="13" customWidth="1"/>
    <col min="235" max="235" width="6.3984375" style="13" customWidth="1"/>
    <col min="236" max="236" width="6.86328125" style="13" customWidth="1"/>
    <col min="237" max="237" width="8" style="13" customWidth="1"/>
    <col min="238" max="238" width="8.3984375" style="13" customWidth="1"/>
    <col min="239" max="239" width="6.3984375" style="13" customWidth="1"/>
    <col min="240" max="240" width="7.86328125" style="13" customWidth="1"/>
    <col min="241" max="241" width="6.86328125" style="13" customWidth="1"/>
    <col min="242" max="242" width="7.1328125" style="13" customWidth="1"/>
    <col min="243" max="243" width="7.3984375" style="13" customWidth="1"/>
    <col min="244" max="244" width="8" style="13" customWidth="1"/>
    <col min="245" max="245" width="7.86328125" style="13" customWidth="1"/>
    <col min="246" max="246" width="7.1328125" style="13" customWidth="1"/>
    <col min="247" max="247" width="7" style="13" customWidth="1"/>
    <col min="248" max="248" width="8.86328125" style="13" customWidth="1"/>
    <col min="249" max="249" width="8.3984375" style="13" customWidth="1"/>
    <col min="250" max="250" width="9" style="13" customWidth="1"/>
    <col min="251" max="16384" width="9.1328125" style="13"/>
  </cols>
  <sheetData>
    <row r="1" spans="1:13" ht="22.5" customHeight="1">
      <c r="B1" s="726" t="s">
        <v>354</v>
      </c>
      <c r="C1" s="727"/>
      <c r="D1" s="727"/>
      <c r="E1" s="727"/>
      <c r="F1" s="727"/>
      <c r="G1" s="727"/>
      <c r="H1" s="727"/>
      <c r="I1" s="727"/>
      <c r="J1" s="727"/>
      <c r="K1" s="728"/>
    </row>
    <row r="2" spans="1:13" ht="20.25" customHeight="1">
      <c r="B2" s="701" t="s">
        <v>43</v>
      </c>
      <c r="C2" s="722" t="s">
        <v>44</v>
      </c>
      <c r="D2" s="729" t="s">
        <v>277</v>
      </c>
      <c r="E2" s="730"/>
      <c r="F2" s="730"/>
      <c r="G2" s="730"/>
      <c r="H2" s="730"/>
      <c r="I2" s="730"/>
      <c r="J2" s="730"/>
      <c r="K2" s="731"/>
    </row>
    <row r="3" spans="1:13" s="12" customFormat="1" ht="106.5" customHeight="1">
      <c r="A3" s="13"/>
      <c r="B3" s="702"/>
      <c r="C3" s="704"/>
      <c r="D3" s="543" t="s">
        <v>49</v>
      </c>
      <c r="E3" s="139" t="s">
        <v>233</v>
      </c>
      <c r="F3" s="140" t="s">
        <v>50</v>
      </c>
      <c r="G3" s="139" t="s">
        <v>234</v>
      </c>
      <c r="H3" s="139" t="s">
        <v>316</v>
      </c>
      <c r="I3" s="139" t="s">
        <v>53</v>
      </c>
      <c r="J3" s="139" t="s">
        <v>79</v>
      </c>
      <c r="K3" s="543" t="s">
        <v>355</v>
      </c>
    </row>
    <row r="4" spans="1:13" ht="22.5" customHeight="1">
      <c r="B4" s="559" t="s">
        <v>181</v>
      </c>
      <c r="C4" s="560"/>
      <c r="D4" s="562">
        <v>4256.8368682167702</v>
      </c>
      <c r="E4" s="561">
        <v>1768.6074966564299</v>
      </c>
      <c r="F4" s="561">
        <v>3746.4234353544002</v>
      </c>
      <c r="G4" s="561">
        <v>353.65160402522702</v>
      </c>
      <c r="H4" s="561">
        <v>146.87080524629499</v>
      </c>
      <c r="I4" s="561">
        <v>2552.8741049425998</v>
      </c>
      <c r="J4" s="98">
        <v>11056.656817785293</v>
      </c>
      <c r="K4" s="561">
        <v>875.57484005533979</v>
      </c>
      <c r="L4" s="116"/>
      <c r="M4" s="117"/>
    </row>
    <row r="5" spans="1:13" ht="22.5" customHeight="1">
      <c r="B5" s="559" t="s">
        <v>182</v>
      </c>
      <c r="C5" s="560"/>
      <c r="D5" s="562">
        <v>3715.77968497747</v>
      </c>
      <c r="E5" s="561">
        <v>1699.05079852267</v>
      </c>
      <c r="F5" s="561">
        <v>3832.2001586993501</v>
      </c>
      <c r="G5" s="561">
        <v>346.90113247486198</v>
      </c>
      <c r="H5" s="561">
        <v>153.05305991129299</v>
      </c>
      <c r="I5" s="561">
        <v>2705.2925662504099</v>
      </c>
      <c r="J5" s="98">
        <v>10753.226602313385</v>
      </c>
      <c r="K5" s="561">
        <v>851.54625105613911</v>
      </c>
      <c r="L5" s="116"/>
      <c r="M5" s="117"/>
    </row>
    <row r="6" spans="1:13" ht="22.5" customHeight="1">
      <c r="B6" s="559" t="s">
        <v>183</v>
      </c>
      <c r="C6" s="560"/>
      <c r="D6" s="562">
        <v>3392.1623228194198</v>
      </c>
      <c r="E6" s="561">
        <v>1524.67404995166</v>
      </c>
      <c r="F6" s="561">
        <v>3758.8353324535101</v>
      </c>
      <c r="G6" s="561">
        <v>318.722081415123</v>
      </c>
      <c r="H6" s="561">
        <v>161.357474865906</v>
      </c>
      <c r="I6" s="561">
        <v>2704.3767437430402</v>
      </c>
      <c r="J6" s="98">
        <v>10335.453955297</v>
      </c>
      <c r="K6" s="561">
        <v>818.46290365564187</v>
      </c>
      <c r="L6" s="116"/>
      <c r="M6" s="117"/>
    </row>
    <row r="7" spans="1:13" ht="22.5" customHeight="1">
      <c r="B7" s="559" t="s">
        <v>184</v>
      </c>
      <c r="C7" s="560"/>
      <c r="D7" s="562">
        <v>4193.02825651082</v>
      </c>
      <c r="E7" s="561">
        <v>1656.4265640385499</v>
      </c>
      <c r="F7" s="561">
        <v>3087.6844085815701</v>
      </c>
      <c r="G7" s="561">
        <v>321.461540414929</v>
      </c>
      <c r="H7" s="561">
        <v>241.33648847256401</v>
      </c>
      <c r="I7" s="561">
        <v>2445.3372742777401</v>
      </c>
      <c r="J7" s="98">
        <v>10288.847968257622</v>
      </c>
      <c r="K7" s="561">
        <v>814.77218318560028</v>
      </c>
      <c r="L7" s="116"/>
      <c r="M7" s="117"/>
    </row>
    <row r="8" spans="1:13" ht="22.5" customHeight="1">
      <c r="B8" s="559" t="s">
        <v>185</v>
      </c>
      <c r="C8" s="560"/>
      <c r="D8" s="562">
        <v>3919.8979190516502</v>
      </c>
      <c r="E8" s="561">
        <v>1808.08198346673</v>
      </c>
      <c r="F8" s="561">
        <v>2658.0275268270898</v>
      </c>
      <c r="G8" s="561">
        <v>399.08794453308798</v>
      </c>
      <c r="H8" s="561">
        <v>178.57132192165901</v>
      </c>
      <c r="I8" s="561">
        <v>2703.6727495883001</v>
      </c>
      <c r="J8" s="98">
        <v>9859.2574619217885</v>
      </c>
      <c r="K8" s="561">
        <v>780.75298144378189</v>
      </c>
      <c r="L8" s="116"/>
      <c r="M8" s="117"/>
    </row>
    <row r="9" spans="1:13" ht="22.5" customHeight="1">
      <c r="B9" s="559" t="s">
        <v>186</v>
      </c>
      <c r="C9" s="560"/>
      <c r="D9" s="562">
        <v>4037.9042593975801</v>
      </c>
      <c r="E9" s="561">
        <v>1692.02948333533</v>
      </c>
      <c r="F9" s="561">
        <v>3811.5233448029699</v>
      </c>
      <c r="G9" s="561">
        <v>332.81798618615198</v>
      </c>
      <c r="H9" s="561">
        <v>187.47594798882901</v>
      </c>
      <c r="I9" s="561">
        <v>2433.2850305157299</v>
      </c>
      <c r="J9" s="98">
        <v>10803.006568891262</v>
      </c>
      <c r="K9" s="561">
        <v>855.48831844528638</v>
      </c>
      <c r="L9" s="116"/>
      <c r="M9" s="117"/>
    </row>
    <row r="10" spans="1:13" ht="22.5" customHeight="1">
      <c r="B10" s="559" t="s">
        <v>187</v>
      </c>
      <c r="C10" s="560"/>
      <c r="D10" s="562">
        <v>4202.0254377682504</v>
      </c>
      <c r="E10" s="561">
        <v>1816.7166538173201</v>
      </c>
      <c r="F10" s="561">
        <v>3662.2276415153701</v>
      </c>
      <c r="G10" s="561">
        <v>304.882009615485</v>
      </c>
      <c r="H10" s="561">
        <v>189.297876321958</v>
      </c>
      <c r="I10" s="561">
        <v>2819.7515815478</v>
      </c>
      <c r="J10" s="98">
        <v>11178.184546768864</v>
      </c>
      <c r="K10" s="561">
        <v>885.19860098241475</v>
      </c>
      <c r="L10" s="116"/>
      <c r="M10" s="117"/>
    </row>
    <row r="11" spans="1:13" ht="22.5" customHeight="1">
      <c r="B11" s="559" t="s">
        <v>188</v>
      </c>
      <c r="C11" s="592"/>
      <c r="D11" s="562">
        <v>4234.0506788080402</v>
      </c>
      <c r="E11" s="561">
        <v>1949.4510347243299</v>
      </c>
      <c r="F11" s="561">
        <v>3922.9592826191702</v>
      </c>
      <c r="G11" s="561">
        <v>321.33857995685901</v>
      </c>
      <c r="H11" s="561">
        <v>189.00030379504199</v>
      </c>
      <c r="I11" s="561">
        <v>2406.2972200894801</v>
      </c>
      <c r="J11" s="98">
        <v>11073.646065268593</v>
      </c>
      <c r="K11" s="561">
        <v>876.92021577722369</v>
      </c>
      <c r="L11" s="116"/>
      <c r="M11" s="117"/>
    </row>
    <row r="12" spans="1:13" ht="20.25" customHeight="1">
      <c r="B12" s="559" t="s">
        <v>189</v>
      </c>
      <c r="C12" s="592"/>
      <c r="D12" s="562">
        <v>3871.4506555726098</v>
      </c>
      <c r="E12" s="561">
        <v>1842.8120632274599</v>
      </c>
      <c r="F12" s="561">
        <v>3683.3057828630599</v>
      </c>
      <c r="G12" s="562">
        <v>350.09489891882799</v>
      </c>
      <c r="H12" s="562">
        <v>216.36921194699801</v>
      </c>
      <c r="I12" s="562">
        <v>2731.4106992457901</v>
      </c>
      <c r="J12" s="98">
        <v>10852.631248547283</v>
      </c>
      <c r="K12" s="561">
        <v>859.41808868855969</v>
      </c>
      <c r="L12" s="116"/>
      <c r="M12" s="117"/>
    </row>
    <row r="13" spans="1:13" ht="20.25" customHeight="1">
      <c r="B13" s="559" t="s">
        <v>190</v>
      </c>
      <c r="C13" s="592"/>
      <c r="D13" s="562">
        <v>3917.22159956525</v>
      </c>
      <c r="E13" s="561">
        <v>1760.31736805375</v>
      </c>
      <c r="F13" s="561">
        <v>3719.7630015828499</v>
      </c>
      <c r="G13" s="562">
        <v>408.34842675163702</v>
      </c>
      <c r="H13" s="562">
        <v>215.19464513670499</v>
      </c>
      <c r="I13" s="562">
        <v>2868.4731050774099</v>
      </c>
      <c r="J13" s="98">
        <v>11129.000778113854</v>
      </c>
      <c r="K13" s="561">
        <v>881.30374640899993</v>
      </c>
      <c r="L13" s="116"/>
      <c r="M13" s="117"/>
    </row>
    <row r="14" spans="1:13" ht="20.25" customHeight="1">
      <c r="B14" s="559" t="s">
        <v>191</v>
      </c>
      <c r="C14" s="592"/>
      <c r="D14" s="562">
        <v>3623.17841539763</v>
      </c>
      <c r="E14" s="561">
        <v>1732.27044092963</v>
      </c>
      <c r="F14" s="561">
        <v>3349.5237599624802</v>
      </c>
      <c r="G14" s="562">
        <v>400.35023399386199</v>
      </c>
      <c r="H14" s="562">
        <v>207.24138171118599</v>
      </c>
      <c r="I14" s="562">
        <v>2875.80098713917</v>
      </c>
      <c r="J14" s="98">
        <v>10456.094778204329</v>
      </c>
      <c r="K14" s="561">
        <v>828.01643063599613</v>
      </c>
      <c r="L14" s="116"/>
      <c r="M14" s="117"/>
    </row>
    <row r="15" spans="1:13" ht="20.25" customHeight="1">
      <c r="B15" s="559" t="s">
        <v>192</v>
      </c>
      <c r="C15" s="592"/>
      <c r="D15" s="562">
        <v>3628.4358831559098</v>
      </c>
      <c r="E15" s="561">
        <v>2077.0072836438899</v>
      </c>
      <c r="F15" s="561">
        <v>3816.4898583456202</v>
      </c>
      <c r="G15" s="562">
        <v>439.39919343806901</v>
      </c>
      <c r="H15" s="562">
        <v>209.302543082673</v>
      </c>
      <c r="I15" s="562">
        <v>2876.81112806683</v>
      </c>
      <c r="J15" s="98">
        <v>10970.438606089099</v>
      </c>
      <c r="K15" s="561">
        <v>868.74723401132098</v>
      </c>
      <c r="L15" s="116"/>
      <c r="M15" s="117"/>
    </row>
    <row r="16" spans="1:13" ht="20.25" customHeight="1">
      <c r="B16" s="559" t="s">
        <v>193</v>
      </c>
      <c r="C16" s="592"/>
      <c r="D16" s="562">
        <v>3460.9169070622302</v>
      </c>
      <c r="E16" s="561">
        <v>1469.44617049475</v>
      </c>
      <c r="F16" s="561">
        <v>3583.3678945903798</v>
      </c>
      <c r="G16" s="562">
        <v>422.46475635904699</v>
      </c>
      <c r="H16" s="562">
        <v>202.947599914721</v>
      </c>
      <c r="I16" s="562">
        <v>3201.16856742761</v>
      </c>
      <c r="J16" s="98">
        <v>10870.865725353988</v>
      </c>
      <c r="K16" s="561">
        <v>860.86207391634048</v>
      </c>
      <c r="L16" s="116"/>
      <c r="M16" s="117"/>
    </row>
    <row r="17" spans="2:11" ht="20.25" customHeight="1">
      <c r="B17" s="559" t="s">
        <v>194</v>
      </c>
      <c r="C17" s="592"/>
      <c r="D17" s="562">
        <v>3058.7306683268498</v>
      </c>
      <c r="E17" s="561">
        <v>734.843716789469</v>
      </c>
      <c r="F17" s="561">
        <v>4058.1532615526598</v>
      </c>
      <c r="G17" s="562">
        <v>371.91436755716597</v>
      </c>
      <c r="H17" s="562">
        <v>183.58997992257099</v>
      </c>
      <c r="I17" s="562">
        <v>2879.1508236129998</v>
      </c>
      <c r="J17" s="98">
        <v>10551.539100972248</v>
      </c>
      <c r="K17" s="561">
        <v>835.57465090265805</v>
      </c>
    </row>
    <row r="18" spans="2:11" ht="20.25" customHeight="1">
      <c r="B18" s="559" t="s">
        <v>195</v>
      </c>
      <c r="C18" s="560"/>
      <c r="D18" s="562">
        <v>4285.0335292604695</v>
      </c>
      <c r="E18" s="561">
        <v>1810.3565491033901</v>
      </c>
      <c r="F18" s="562">
        <v>3846.6749142839799</v>
      </c>
      <c r="G18" s="562">
        <v>322.78056551829502</v>
      </c>
      <c r="H18" s="562">
        <v>181.10433046833199</v>
      </c>
      <c r="I18" s="562">
        <v>3401.1464237141499</v>
      </c>
      <c r="J18" s="98">
        <v>12036.739763245227</v>
      </c>
      <c r="K18" s="561">
        <v>953.18744776797905</v>
      </c>
    </row>
    <row r="19" spans="2:11" ht="20.25" customHeight="1">
      <c r="B19" s="559" t="s">
        <v>196</v>
      </c>
      <c r="C19" s="592"/>
      <c r="D19" s="564">
        <v>4199.73144385263</v>
      </c>
      <c r="E19" s="562">
        <v>2239.9735003616001</v>
      </c>
      <c r="F19" s="564">
        <v>4234.6227287780102</v>
      </c>
      <c r="G19" s="564">
        <v>388.93065403160801</v>
      </c>
      <c r="H19" s="564">
        <v>180.34609762382601</v>
      </c>
      <c r="I19" s="562">
        <v>2821.7891890132501</v>
      </c>
      <c r="J19" s="98">
        <v>11825.420113299324</v>
      </c>
      <c r="K19" s="561">
        <v>936.45307934620541</v>
      </c>
    </row>
    <row r="20" spans="2:11" ht="20.25" customHeight="1">
      <c r="B20" s="559" t="s">
        <v>197</v>
      </c>
      <c r="C20" s="592"/>
      <c r="D20" s="564">
        <v>4272.88842489134</v>
      </c>
      <c r="E20" s="562">
        <v>2280.2696360152499</v>
      </c>
      <c r="F20" s="564">
        <v>4390.3502348400098</v>
      </c>
      <c r="G20" s="564">
        <v>432.986087639689</v>
      </c>
      <c r="H20" s="564">
        <v>190.344551929695</v>
      </c>
      <c r="I20" s="562">
        <v>3357.2012591286498</v>
      </c>
      <c r="J20" s="98">
        <v>12643.770558429384</v>
      </c>
      <c r="K20" s="561">
        <v>1001.2581168826324</v>
      </c>
    </row>
    <row r="21" spans="2:11" ht="20.25" customHeight="1">
      <c r="B21" s="559" t="s">
        <v>198</v>
      </c>
      <c r="C21" s="560"/>
      <c r="D21" s="562">
        <v>4302.3846307372096</v>
      </c>
      <c r="E21" s="562">
        <v>2227.5359258631202</v>
      </c>
      <c r="F21" s="562">
        <v>4378.2906977860803</v>
      </c>
      <c r="G21" s="562">
        <v>459.10533201024799</v>
      </c>
      <c r="H21" s="562">
        <v>196.86504868729901</v>
      </c>
      <c r="I21" s="562">
        <v>3146.4019584361199</v>
      </c>
      <c r="J21" s="85">
        <v>12483.047667656956</v>
      </c>
      <c r="K21" s="561">
        <v>988.53049752169363</v>
      </c>
    </row>
    <row r="22" spans="2:11" ht="20.25" customHeight="1">
      <c r="B22" s="559" t="s">
        <v>199</v>
      </c>
      <c r="C22" s="592"/>
      <c r="D22" s="562">
        <v>5052.6476903020102</v>
      </c>
      <c r="E22" s="608">
        <v>3172.1185080818</v>
      </c>
      <c r="F22" s="562">
        <v>4401.8853334453197</v>
      </c>
      <c r="G22" s="608">
        <v>445.38156393113297</v>
      </c>
      <c r="H22" s="562">
        <v>200.997245910168</v>
      </c>
      <c r="I22" s="562">
        <v>3563.6372652302998</v>
      </c>
      <c r="J22" s="85">
        <v>13664.54909881893</v>
      </c>
      <c r="K22" s="561">
        <v>1082.0934020834738</v>
      </c>
    </row>
    <row r="23" spans="2:11" ht="20.25" customHeight="1">
      <c r="B23" s="559" t="s">
        <v>200</v>
      </c>
      <c r="C23" s="592"/>
      <c r="D23" s="562">
        <v>5990.7070013463699</v>
      </c>
      <c r="E23" s="608">
        <v>3598.5827543554801</v>
      </c>
      <c r="F23" s="562">
        <v>4048.50181717537</v>
      </c>
      <c r="G23" s="608">
        <v>461.08234459090397</v>
      </c>
      <c r="H23" s="562">
        <v>205.14519688583201</v>
      </c>
      <c r="I23" s="562">
        <v>2858.6833146716399</v>
      </c>
      <c r="J23" s="85">
        <v>13564.119674670117</v>
      </c>
      <c r="K23" s="561">
        <v>1074.1404124560395</v>
      </c>
    </row>
    <row r="24" spans="2:11" ht="20.25" customHeight="1">
      <c r="B24" s="559" t="s">
        <v>201</v>
      </c>
      <c r="C24" s="592"/>
      <c r="D24" s="562">
        <v>5466.1010429554899</v>
      </c>
      <c r="E24" s="608">
        <v>2829.86878206763</v>
      </c>
      <c r="F24" s="562">
        <v>5101.0668723100298</v>
      </c>
      <c r="G24" s="608">
        <v>466.740953990798</v>
      </c>
      <c r="H24" s="562">
        <v>187.84928573504001</v>
      </c>
      <c r="I24" s="562">
        <v>3253.6678447485801</v>
      </c>
      <c r="J24" s="85">
        <v>14475.425999739937</v>
      </c>
      <c r="K24" s="561">
        <v>1146.3066108796831</v>
      </c>
    </row>
    <row r="25" spans="2:11" ht="20.25" customHeight="1">
      <c r="B25" s="559" t="s">
        <v>202</v>
      </c>
      <c r="C25" s="592"/>
      <c r="D25" s="562">
        <v>5396.9561584331695</v>
      </c>
      <c r="E25" s="608">
        <v>2534.3983098817898</v>
      </c>
      <c r="F25" s="562">
        <v>4246.09199401971</v>
      </c>
      <c r="G25" s="608">
        <v>505.224567438024</v>
      </c>
      <c r="H25" s="562">
        <v>187.875977983138</v>
      </c>
      <c r="I25" s="562">
        <v>3270.6412515931402</v>
      </c>
      <c r="J25" s="85">
        <v>13606.789949467182</v>
      </c>
      <c r="K25" s="561">
        <v>1077.5194645190879</v>
      </c>
    </row>
    <row r="26" spans="2:11" ht="20.25" customHeight="1">
      <c r="B26" s="559" t="s">
        <v>203</v>
      </c>
      <c r="C26" s="592"/>
      <c r="D26" s="562">
        <v>6630.9178251946796</v>
      </c>
      <c r="E26" s="608">
        <v>3305.4815286138601</v>
      </c>
      <c r="F26" s="562">
        <v>4471.7853969069301</v>
      </c>
      <c r="G26" s="608">
        <v>471.44030852149598</v>
      </c>
      <c r="H26" s="562">
        <v>193.624831524569</v>
      </c>
      <c r="I26" s="562">
        <v>3635.7544029187102</v>
      </c>
      <c r="J26" s="85">
        <v>15403.522765066386</v>
      </c>
      <c r="K26" s="561">
        <v>1219.8024415135362</v>
      </c>
    </row>
    <row r="27" spans="2:11" ht="20.25" customHeight="1">
      <c r="B27" s="559" t="s">
        <v>204</v>
      </c>
      <c r="C27" s="592"/>
      <c r="D27" s="562">
        <v>6697.8234565278799</v>
      </c>
      <c r="E27" s="608">
        <v>3504.9888746619699</v>
      </c>
      <c r="F27" s="562">
        <v>4113.7832456671804</v>
      </c>
      <c r="G27" s="608">
        <v>454.749585235707</v>
      </c>
      <c r="H27" s="562">
        <v>195.49961903983899</v>
      </c>
      <c r="I27" s="562">
        <v>2906.7860325561701</v>
      </c>
      <c r="J27" s="85">
        <v>14368.641939026777</v>
      </c>
      <c r="K27" s="561">
        <v>1137.8503986249093</v>
      </c>
    </row>
    <row r="28" spans="2:11" ht="20.25" customHeight="1">
      <c r="B28" s="559" t="s">
        <v>205</v>
      </c>
      <c r="C28" s="592"/>
      <c r="D28" s="562">
        <v>6194.6402402173899</v>
      </c>
      <c r="E28" s="608">
        <v>3164.8810652301399</v>
      </c>
      <c r="F28" s="562">
        <v>5738.1136736342696</v>
      </c>
      <c r="G28" s="608">
        <v>478.16086369983702</v>
      </c>
      <c r="H28" s="562">
        <v>179.60621697863701</v>
      </c>
      <c r="I28" s="562">
        <v>3051.35911402994</v>
      </c>
      <c r="J28" s="85">
        <v>15641.880108560072</v>
      </c>
      <c r="K28" s="561">
        <v>1238.6779204530465</v>
      </c>
    </row>
    <row r="29" spans="2:11" ht="20.25" customHeight="1">
      <c r="B29" s="559" t="s">
        <v>206</v>
      </c>
      <c r="C29" s="592"/>
      <c r="D29" s="562">
        <v>6800.5610656272402</v>
      </c>
      <c r="E29" s="608">
        <v>3289.9265397986401</v>
      </c>
      <c r="F29" s="562">
        <v>4835.2407473684898</v>
      </c>
      <c r="G29" s="608">
        <v>444.25850482903701</v>
      </c>
      <c r="H29" s="562">
        <v>175.153281296953</v>
      </c>
      <c r="I29" s="562">
        <v>3248.45385254336</v>
      </c>
      <c r="J29" s="85">
        <v>15503.66745166508</v>
      </c>
      <c r="K29" s="561">
        <v>1227.732882821075</v>
      </c>
    </row>
    <row r="30" spans="2:11" ht="20.25" customHeight="1">
      <c r="B30" s="559" t="s">
        <v>207</v>
      </c>
      <c r="C30" s="592"/>
      <c r="D30" s="562">
        <v>7327.7839602948598</v>
      </c>
      <c r="E30" s="608">
        <v>3818.1237096721702</v>
      </c>
      <c r="F30" s="562">
        <v>4695.4496066277497</v>
      </c>
      <c r="G30" s="608">
        <v>528.94209891573803</v>
      </c>
      <c r="H30" s="562">
        <v>189.909873117849</v>
      </c>
      <c r="I30" s="562">
        <v>3318.0086411318598</v>
      </c>
      <c r="J30" s="85">
        <v>16060.094180088054</v>
      </c>
      <c r="K30" s="561">
        <v>1271.7962241882215</v>
      </c>
    </row>
    <row r="31" spans="2:11" ht="20.25" customHeight="1">
      <c r="B31" s="559" t="s">
        <v>208</v>
      </c>
      <c r="C31" s="592"/>
      <c r="D31" s="562">
        <v>6917.3353921472099</v>
      </c>
      <c r="E31" s="608">
        <v>3659.51027473465</v>
      </c>
      <c r="F31" s="562">
        <v>3797.5287162643099</v>
      </c>
      <c r="G31" s="608">
        <v>560.24301320013103</v>
      </c>
      <c r="H31" s="562">
        <v>186.53828044961199</v>
      </c>
      <c r="I31" s="562">
        <v>2869.9946977047898</v>
      </c>
      <c r="J31" s="85">
        <v>14331.640099766053</v>
      </c>
      <c r="K31" s="561">
        <v>1134.9202290423329</v>
      </c>
    </row>
    <row r="32" spans="2:11" ht="20.25" customHeight="1">
      <c r="B32" s="559" t="s">
        <v>209</v>
      </c>
      <c r="C32" s="592"/>
      <c r="D32" s="562">
        <v>6284.9580762183996</v>
      </c>
      <c r="E32" s="608">
        <v>3402.2997222044801</v>
      </c>
      <c r="F32" s="562">
        <v>5871.4107971892499</v>
      </c>
      <c r="G32" s="608">
        <v>566.18951901918194</v>
      </c>
      <c r="H32" s="562">
        <v>166.51422808506501</v>
      </c>
      <c r="I32" s="562">
        <v>2966.5976002349998</v>
      </c>
      <c r="J32" s="85">
        <v>15855.670220746899</v>
      </c>
      <c r="K32" s="561">
        <v>1255.6079243745112</v>
      </c>
    </row>
    <row r="33" spans="2:12" ht="20.25" customHeight="1">
      <c r="B33" s="559" t="s">
        <v>210</v>
      </c>
      <c r="C33" s="592"/>
      <c r="D33" s="562">
        <v>6612.15939040384</v>
      </c>
      <c r="E33" s="608">
        <v>3302.2159415892902</v>
      </c>
      <c r="F33" s="562">
        <v>3959.7706235317701</v>
      </c>
      <c r="G33" s="608">
        <v>530.12661217549999</v>
      </c>
      <c r="H33" s="562">
        <v>149.493615155008</v>
      </c>
      <c r="I33" s="562">
        <v>3267.88742958885</v>
      </c>
      <c r="J33" s="85">
        <v>14519.437670854972</v>
      </c>
      <c r="K33" s="561">
        <v>1149.7918878971564</v>
      </c>
    </row>
    <row r="34" spans="2:12" ht="20.25" customHeight="1">
      <c r="B34" s="559" t="s">
        <v>211</v>
      </c>
      <c r="C34" s="592"/>
      <c r="D34" s="562">
        <v>5946.4280413124497</v>
      </c>
      <c r="E34" s="608">
        <v>3291.8027793235901</v>
      </c>
      <c r="F34" s="562">
        <v>4768.8004091707298</v>
      </c>
      <c r="G34" s="608">
        <v>571.31413005360105</v>
      </c>
      <c r="H34" s="562">
        <v>237.66761036690301</v>
      </c>
      <c r="I34" s="562">
        <v>3414.3284639470698</v>
      </c>
      <c r="J34" s="85">
        <v>14938.538654850754</v>
      </c>
      <c r="K34" s="561">
        <v>1182.9804260851984</v>
      </c>
    </row>
    <row r="35" spans="2:12" ht="20.25" customHeight="1">
      <c r="B35" s="559" t="s">
        <v>212</v>
      </c>
      <c r="C35" s="592"/>
      <c r="D35" s="562">
        <v>5893.5247210036596</v>
      </c>
      <c r="E35" s="608">
        <v>3291.6449661930601</v>
      </c>
      <c r="F35" s="562">
        <v>4831.1519630743396</v>
      </c>
      <c r="G35" s="608">
        <v>542.47500880713994</v>
      </c>
      <c r="H35" s="562">
        <v>193.29695219276903</v>
      </c>
      <c r="I35" s="562">
        <v>3227.1288743853702</v>
      </c>
      <c r="J35" s="85">
        <v>14687.577519463281</v>
      </c>
      <c r="K35" s="561">
        <v>1163.1068549327017</v>
      </c>
    </row>
    <row r="36" spans="2:12" ht="20.25" customHeight="1">
      <c r="B36" s="559" t="s">
        <v>213</v>
      </c>
      <c r="C36" s="592"/>
      <c r="D36" s="562">
        <v>5610.8391709087482</v>
      </c>
      <c r="E36" s="608">
        <v>2984.6001621370929</v>
      </c>
      <c r="F36" s="562">
        <v>6035.5642997770619</v>
      </c>
      <c r="G36" s="608">
        <v>549.30494235589833</v>
      </c>
      <c r="H36" s="562">
        <v>169.26419518658349</v>
      </c>
      <c r="I36" s="562">
        <v>3442.7157519350635</v>
      </c>
      <c r="J36" s="85">
        <v>15807.688360163356</v>
      </c>
      <c r="K36" s="561">
        <v>1251.8082487041572</v>
      </c>
    </row>
    <row r="37" spans="2:12" ht="20.25" customHeight="1">
      <c r="B37" s="559" t="s">
        <v>214</v>
      </c>
      <c r="C37" s="592"/>
      <c r="D37" s="562">
        <v>5260.4685895519924</v>
      </c>
      <c r="E37" s="608">
        <v>2724.3351197248339</v>
      </c>
      <c r="F37" s="562">
        <v>4299.1567148314143</v>
      </c>
      <c r="G37" s="608">
        <v>583.2003825934919</v>
      </c>
      <c r="H37" s="562">
        <v>205.09011347496121</v>
      </c>
      <c r="I37" s="562">
        <v>3443.9809043136656</v>
      </c>
      <c r="J37" s="85">
        <v>13791.896704765528</v>
      </c>
      <c r="K37" s="561">
        <v>1092.1780381127628</v>
      </c>
    </row>
    <row r="38" spans="2:12" ht="20.25" customHeight="1">
      <c r="B38" s="559" t="s">
        <v>215</v>
      </c>
      <c r="C38" s="592"/>
      <c r="D38" s="562">
        <v>5368.3561787115714</v>
      </c>
      <c r="E38" s="608">
        <v>2977.0037976052386</v>
      </c>
      <c r="F38" s="562">
        <v>5137.4281291353527</v>
      </c>
      <c r="G38" s="608">
        <v>616.76049166942312</v>
      </c>
      <c r="H38" s="562">
        <v>284.98327409896262</v>
      </c>
      <c r="I38" s="562">
        <v>3482.6382120866319</v>
      </c>
      <c r="J38" s="85">
        <v>14890.166285701942</v>
      </c>
      <c r="K38" s="561">
        <v>1179.1498261056061</v>
      </c>
    </row>
    <row r="39" spans="2:12" ht="20.25" customHeight="1">
      <c r="B39" s="559" t="s">
        <v>216</v>
      </c>
      <c r="C39" s="592"/>
      <c r="D39" s="562">
        <v>5482.6393597241977</v>
      </c>
      <c r="E39" s="608">
        <v>2931.1038422433835</v>
      </c>
      <c r="F39" s="562">
        <v>5541.0675626455641</v>
      </c>
      <c r="G39" s="608">
        <v>635.30516345478418</v>
      </c>
      <c r="H39" s="562">
        <v>281.56734120756266</v>
      </c>
      <c r="I39" s="562">
        <v>3283.7739468862715</v>
      </c>
      <c r="J39" s="85">
        <v>15224.353373918382</v>
      </c>
      <c r="K39" s="561">
        <v>1205.6140468131707</v>
      </c>
    </row>
    <row r="40" spans="2:12" ht="20.25" customHeight="1">
      <c r="B40" s="559" t="s">
        <v>356</v>
      </c>
      <c r="C40" s="592"/>
      <c r="D40" s="562">
        <v>5534.9</v>
      </c>
      <c r="E40" s="608">
        <v>2709.2</v>
      </c>
      <c r="F40" s="562">
        <v>6161.0146619585312</v>
      </c>
      <c r="G40" s="608">
        <v>588</v>
      </c>
      <c r="H40" s="562">
        <v>175.28463899497248</v>
      </c>
      <c r="I40" s="562">
        <v>3260.4</v>
      </c>
      <c r="J40" s="85">
        <v>15719.599300953501</v>
      </c>
      <c r="K40" s="561">
        <v>1244.8324905523596</v>
      </c>
    </row>
    <row r="41" spans="2:12" ht="20.25" customHeight="1">
      <c r="B41" s="559" t="s">
        <v>218</v>
      </c>
      <c r="C41" s="592"/>
      <c r="D41" s="562">
        <v>5641.9</v>
      </c>
      <c r="E41" s="608">
        <v>2289</v>
      </c>
      <c r="F41" s="562">
        <v>4561.9304238226769</v>
      </c>
      <c r="G41" s="608">
        <v>569.29999999999995</v>
      </c>
      <c r="H41" s="562">
        <v>199.68463899497249</v>
      </c>
      <c r="I41" s="562">
        <v>3365.4</v>
      </c>
      <c r="J41" s="85">
        <v>14338.21506281765</v>
      </c>
      <c r="K41" s="561">
        <v>1135.4408992880631</v>
      </c>
    </row>
    <row r="42" spans="2:12" ht="20.25" customHeight="1">
      <c r="B42" s="559" t="s">
        <v>219</v>
      </c>
      <c r="C42" s="592"/>
      <c r="D42" s="562">
        <v>6213.8</v>
      </c>
      <c r="E42" s="608">
        <v>2751.3</v>
      </c>
      <c r="F42" s="562">
        <v>4757.2568316840161</v>
      </c>
      <c r="G42" s="608">
        <v>591.5</v>
      </c>
      <c r="H42" s="562">
        <v>276.4846389949725</v>
      </c>
      <c r="I42" s="562">
        <v>3146.8</v>
      </c>
      <c r="J42" s="85">
        <v>14985.841470678992</v>
      </c>
      <c r="K42" s="561">
        <v>1186.7263283127465</v>
      </c>
    </row>
    <row r="43" spans="2:12" ht="20.25" customHeight="1">
      <c r="B43" s="559" t="s">
        <v>220</v>
      </c>
      <c r="C43" s="592"/>
      <c r="D43" s="609">
        <v>6260.7</v>
      </c>
      <c r="E43" s="609">
        <v>2877.1</v>
      </c>
      <c r="F43" s="609">
        <v>5011.4732784113967</v>
      </c>
      <c r="G43" s="609">
        <v>552.6</v>
      </c>
      <c r="H43" s="609">
        <v>243.88463899497248</v>
      </c>
      <c r="I43" s="609">
        <v>2956.2</v>
      </c>
      <c r="J43" s="483">
        <v>15024.857917406369</v>
      </c>
      <c r="K43" s="609">
        <v>1189.816034330202</v>
      </c>
      <c r="L43" s="484"/>
    </row>
    <row r="44" spans="2:12" ht="20.25" customHeight="1">
      <c r="B44" s="559" t="s">
        <v>221</v>
      </c>
      <c r="C44" s="592"/>
      <c r="D44" s="609">
        <v>5590.8257804517852</v>
      </c>
      <c r="E44" s="609">
        <v>2259.4273402534968</v>
      </c>
      <c r="F44" s="609">
        <v>6070.2715942365912</v>
      </c>
      <c r="G44" s="609">
        <v>608.35520381180709</v>
      </c>
      <c r="H44" s="609">
        <v>163.72442678502082</v>
      </c>
      <c r="I44" s="609">
        <v>3064.9675581701476</v>
      </c>
      <c r="J44" s="483">
        <v>15498.144563455349</v>
      </c>
      <c r="K44" s="609">
        <v>1227.2955262095265</v>
      </c>
    </row>
    <row r="45" spans="2:12" ht="20.25" customHeight="1">
      <c r="B45" s="559" t="s">
        <v>222</v>
      </c>
      <c r="C45" s="592"/>
      <c r="D45" s="609">
        <v>5718.0931042629018</v>
      </c>
      <c r="E45" s="609">
        <v>2130.3503631522003</v>
      </c>
      <c r="F45" s="609">
        <v>4538.6035909393513</v>
      </c>
      <c r="G45" s="609">
        <v>540.5100597472217</v>
      </c>
      <c r="H45" s="609">
        <v>193.90403287345322</v>
      </c>
      <c r="I45" s="609">
        <v>2972.8028844575747</v>
      </c>
      <c r="J45" s="483">
        <v>13963.913672280501</v>
      </c>
      <c r="K45" s="609">
        <v>1105.8000335586607</v>
      </c>
    </row>
    <row r="46" spans="2:12" ht="20.25" customHeight="1">
      <c r="B46" s="559" t="s">
        <v>223</v>
      </c>
      <c r="C46" s="592"/>
      <c r="D46" s="610">
        <v>6148.3768792682695</v>
      </c>
      <c r="E46" s="610">
        <v>2695.4706105991095</v>
      </c>
      <c r="F46" s="610">
        <v>4856.8423937146017</v>
      </c>
      <c r="G46" s="610">
        <v>455.97093542296625</v>
      </c>
      <c r="H46" s="610">
        <v>290.17632366949056</v>
      </c>
      <c r="I46" s="610">
        <v>2854.6426796885053</v>
      </c>
      <c r="J46" s="495">
        <v>14606.009211763834</v>
      </c>
      <c r="K46" s="610">
        <v>1156.6474740235788</v>
      </c>
    </row>
    <row r="47" spans="2:12" ht="20.25" customHeight="1">
      <c r="B47" s="559" t="s">
        <v>224</v>
      </c>
      <c r="C47" s="592"/>
      <c r="D47" s="610">
        <v>6781.1086981463495</v>
      </c>
      <c r="E47" s="610">
        <v>3186.0236870597519</v>
      </c>
      <c r="F47" s="610">
        <v>5219.0373999534031</v>
      </c>
      <c r="G47" s="610">
        <v>444.88104590647941</v>
      </c>
      <c r="H47" s="610">
        <v>243.53703155085836</v>
      </c>
      <c r="I47" s="610">
        <v>2577.9683057661859</v>
      </c>
      <c r="J47" s="495">
        <v>15266.53248132328</v>
      </c>
      <c r="K47" s="610">
        <v>1208.9542034109872</v>
      </c>
    </row>
    <row r="48" spans="2:12" ht="18" customHeight="1">
      <c r="B48" s="480" t="s">
        <v>321</v>
      </c>
      <c r="C48" s="481"/>
      <c r="D48" s="611"/>
      <c r="E48" s="612"/>
      <c r="F48" s="611"/>
      <c r="G48" s="612"/>
      <c r="H48" s="611"/>
      <c r="I48" s="611"/>
      <c r="J48" s="482"/>
      <c r="K48" s="613"/>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defaultColWidth="9.1328125" defaultRowHeight="13.15"/>
  <cols>
    <col min="1" max="1" width="1.3984375" style="13" customWidth="1"/>
    <col min="2" max="2" width="5.1328125" style="13" customWidth="1"/>
    <col min="3" max="3" width="7" style="13" customWidth="1"/>
    <col min="4" max="4" width="16.1328125" style="13" customWidth="1"/>
    <col min="5" max="5" width="15.3984375" style="13" customWidth="1"/>
    <col min="6" max="6" width="16" style="13" customWidth="1"/>
    <col min="7" max="7" width="15.1328125" style="13" customWidth="1"/>
    <col min="8" max="8" width="16.3984375" style="13" customWidth="1"/>
    <col min="9" max="9" width="15.1328125" style="13" customWidth="1"/>
    <col min="10" max="10" width="1.1328125" style="13" customWidth="1"/>
    <col min="11" max="225" width="9.1328125" style="13"/>
    <col min="226" max="226" width="6" style="13" customWidth="1"/>
    <col min="227" max="227" width="3.3984375" style="13" customWidth="1"/>
    <col min="228" max="228" width="8.1328125" style="13" customWidth="1"/>
    <col min="229" max="231" width="6.3984375" style="13" customWidth="1"/>
    <col min="232" max="232" width="6.1328125" style="13" customWidth="1"/>
    <col min="233" max="233" width="8" style="13" customWidth="1"/>
    <col min="234" max="234" width="6.3984375" style="13" customWidth="1"/>
    <col min="235" max="235" width="6.86328125" style="13" customWidth="1"/>
    <col min="236" max="236" width="8" style="13" customWidth="1"/>
    <col min="237" max="237" width="8.3984375" style="13" customWidth="1"/>
    <col min="238" max="238" width="6.3984375" style="13" customWidth="1"/>
    <col min="239" max="239" width="7.86328125" style="13" customWidth="1"/>
    <col min="240" max="240" width="6.86328125" style="13" customWidth="1"/>
    <col min="241" max="241" width="7.1328125" style="13" customWidth="1"/>
    <col min="242" max="242" width="7.3984375" style="13" customWidth="1"/>
    <col min="243" max="243" width="8" style="13" customWidth="1"/>
    <col min="244" max="244" width="7.86328125" style="13" customWidth="1"/>
    <col min="245" max="245" width="7.1328125" style="13" customWidth="1"/>
    <col min="246" max="246" width="7" style="13" customWidth="1"/>
    <col min="247" max="247" width="8.86328125" style="13" customWidth="1"/>
    <col min="248" max="248" width="8.3984375" style="13" customWidth="1"/>
    <col min="249" max="249" width="9" style="13" customWidth="1"/>
    <col min="250" max="16384" width="9.1328125" style="13"/>
  </cols>
  <sheetData>
    <row r="1" spans="2:9" ht="21.75" customHeight="1">
      <c r="B1" s="90" t="s">
        <v>357</v>
      </c>
      <c r="C1" s="552"/>
      <c r="D1" s="54"/>
      <c r="E1" s="54"/>
      <c r="F1" s="54"/>
      <c r="G1" s="54"/>
      <c r="H1" s="54"/>
      <c r="I1" s="54"/>
    </row>
    <row r="2" spans="2:9" ht="18.75" customHeight="1">
      <c r="B2" s="701" t="s">
        <v>43</v>
      </c>
      <c r="C2" s="722" t="s">
        <v>44</v>
      </c>
      <c r="D2" s="720" t="s">
        <v>358</v>
      </c>
      <c r="E2" s="721"/>
      <c r="F2" s="721"/>
      <c r="G2" s="721"/>
      <c r="H2" s="721"/>
      <c r="I2" s="721"/>
    </row>
    <row r="3" spans="2:9" s="12" customFormat="1" ht="90" customHeight="1">
      <c r="B3" s="702"/>
      <c r="C3" s="704"/>
      <c r="D3" s="543" t="s">
        <v>49</v>
      </c>
      <c r="E3" s="140" t="s">
        <v>50</v>
      </c>
      <c r="F3" s="139" t="s">
        <v>234</v>
      </c>
      <c r="G3" s="139" t="s">
        <v>52</v>
      </c>
      <c r="H3" s="139" t="s">
        <v>53</v>
      </c>
      <c r="I3" s="139" t="s">
        <v>359</v>
      </c>
    </row>
    <row r="4" spans="2:9" ht="22.5" customHeight="1">
      <c r="B4" s="559" t="s">
        <v>338</v>
      </c>
      <c r="C4" s="560"/>
      <c r="D4" s="562">
        <f>'current gdp_industry'!D4/'constant gdp  industry'!D4*100</f>
        <v>100</v>
      </c>
      <c r="E4" s="561">
        <f>'current gdp_industry'!F4/'constant gdp  industry'!F4*100</f>
        <v>100</v>
      </c>
      <c r="F4" s="561">
        <f>'current gdp_industry'!G4/'constant gdp  industry'!G4*100</f>
        <v>100</v>
      </c>
      <c r="G4" s="561">
        <f>'current gdp_industry'!H4/'constant gdp  industry'!H4*100</f>
        <v>100</v>
      </c>
      <c r="H4" s="561">
        <f>'current gdp_industry'!I4/'constant gdp  industry'!I4*100</f>
        <v>100</v>
      </c>
      <c r="I4" s="98">
        <f>'current gdp_industry'!J4/'constant gdp  industry'!J4*100</f>
        <v>100</v>
      </c>
    </row>
    <row r="5" spans="2:9" ht="22.5" customHeight="1">
      <c r="B5" s="559" t="s">
        <v>339</v>
      </c>
      <c r="C5" s="560"/>
      <c r="D5" s="562">
        <f>'current gdp_industry'!D5/'constant gdp  industry'!D5*100</f>
        <v>100</v>
      </c>
      <c r="E5" s="561">
        <f>'current gdp_industry'!F5/'constant gdp  industry'!F5*100</f>
        <v>100</v>
      </c>
      <c r="F5" s="561">
        <f>'current gdp_industry'!G5/'constant gdp  industry'!G5*100</f>
        <v>100</v>
      </c>
      <c r="G5" s="561">
        <f>'current gdp_industry'!H5/'constant gdp  industry'!H5*100</f>
        <v>100</v>
      </c>
      <c r="H5" s="561">
        <f>'current gdp_industry'!I5/'constant gdp  industry'!I5*100</f>
        <v>100</v>
      </c>
      <c r="I5" s="98">
        <f>'current gdp_industry'!J5/'constant gdp  industry'!J5*100</f>
        <v>100</v>
      </c>
    </row>
    <row r="6" spans="2:9" ht="22.5" customHeight="1">
      <c r="B6" s="559" t="s">
        <v>340</v>
      </c>
      <c r="C6" s="560"/>
      <c r="D6" s="562">
        <f>'current gdp_industry'!D6/'constant gdp  industry'!D6*100</f>
        <v>100</v>
      </c>
      <c r="E6" s="561">
        <f>'current gdp_industry'!F6/'constant gdp  industry'!F6*100</f>
        <v>100</v>
      </c>
      <c r="F6" s="561">
        <f>'current gdp_industry'!G6/'constant gdp  industry'!G6*100</f>
        <v>100</v>
      </c>
      <c r="G6" s="561">
        <f>'current gdp_industry'!H6/'constant gdp  industry'!H6*100</f>
        <v>100</v>
      </c>
      <c r="H6" s="561">
        <f>'current gdp_industry'!I6/'constant gdp  industry'!I6*100</f>
        <v>100</v>
      </c>
      <c r="I6" s="98">
        <f>'current gdp_industry'!J6/'constant gdp  industry'!J6*100</f>
        <v>100</v>
      </c>
    </row>
    <row r="7" spans="2:9" ht="22.5" customHeight="1">
      <c r="B7" s="559" t="s">
        <v>341</v>
      </c>
      <c r="C7" s="560"/>
      <c r="D7" s="562">
        <f>'current gdp_industry'!D7/'constant gdp  industry'!D7*100</f>
        <v>100</v>
      </c>
      <c r="E7" s="561">
        <f>'current gdp_industry'!F7/'constant gdp  industry'!F7*100</f>
        <v>100</v>
      </c>
      <c r="F7" s="561">
        <f>'current gdp_industry'!G7/'constant gdp  industry'!G7*100</f>
        <v>100</v>
      </c>
      <c r="G7" s="561">
        <f>'current gdp_industry'!H7/'constant gdp  industry'!H7*100</f>
        <v>100</v>
      </c>
      <c r="H7" s="561">
        <f>'current gdp_industry'!I7/'constant gdp  industry'!I7*100</f>
        <v>100</v>
      </c>
      <c r="I7" s="98">
        <f>'current gdp_industry'!J7/'constant gdp  industry'!J7*100</f>
        <v>100</v>
      </c>
    </row>
    <row r="8" spans="2:9" ht="22.5" customHeight="1">
      <c r="B8" s="559" t="s">
        <v>342</v>
      </c>
      <c r="C8" s="560"/>
      <c r="D8" s="562">
        <f>'current gdp_industry'!D8/'constant gdp  industry'!D8*100</f>
        <v>138.05597236561644</v>
      </c>
      <c r="E8" s="561">
        <f>'current gdp_industry'!F8/'constant gdp  industry'!F8*100</f>
        <v>100.98699086207796</v>
      </c>
      <c r="F8" s="561">
        <f>'current gdp_industry'!G8/'constant gdp  industry'!G8*100</f>
        <v>98.645720289683695</v>
      </c>
      <c r="G8" s="561">
        <f>'current gdp_industry'!H8/'constant gdp  industry'!H8*100</f>
        <v>98.390862899352555</v>
      </c>
      <c r="H8" s="561">
        <f>'current gdp_industry'!I8/'constant gdp  industry'!I8*100</f>
        <v>82.262874937298392</v>
      </c>
      <c r="I8" s="98">
        <f>'current gdp_industry'!J8/'constant gdp  industry'!J8*100</f>
        <v>110.44863388832952</v>
      </c>
    </row>
    <row r="9" spans="2:9" ht="22.5" customHeight="1">
      <c r="B9" s="559" t="s">
        <v>343</v>
      </c>
      <c r="C9" s="560"/>
      <c r="D9" s="562">
        <f>'current gdp_industry'!D9/'constant gdp  industry'!D9*100</f>
        <v>143.04361248162712</v>
      </c>
      <c r="E9" s="561">
        <f>'current gdp_industry'!F9/'constant gdp  industry'!F9*100</f>
        <v>106.39260592365427</v>
      </c>
      <c r="F9" s="561">
        <f>'current gdp_industry'!G9/'constant gdp  industry'!G9*100</f>
        <v>113.01171081002168</v>
      </c>
      <c r="G9" s="561">
        <f>'current gdp_industry'!H9/'constant gdp  industry'!H9*100</f>
        <v>87.68574303350654</v>
      </c>
      <c r="H9" s="561">
        <f>'current gdp_industry'!I9/'constant gdp  industry'!I9*100</f>
        <v>96.397613010495476</v>
      </c>
      <c r="I9" s="98">
        <f>'current gdp_industry'!J9/'constant gdp  industry'!J9*100</f>
        <v>117.71986545830381</v>
      </c>
    </row>
    <row r="10" spans="2:9" ht="22.5" customHeight="1">
      <c r="B10" s="559" t="s">
        <v>344</v>
      </c>
      <c r="C10" s="560"/>
      <c r="D10" s="562">
        <f>'current gdp_industry'!D10/'constant gdp  industry'!D10*100</f>
        <v>137.8548008361702</v>
      </c>
      <c r="E10" s="561">
        <f>'current gdp_industry'!F10/'constant gdp  industry'!F10*100</f>
        <v>144.05474344132051</v>
      </c>
      <c r="F10" s="561">
        <f>'current gdp_industry'!G10/'constant gdp  industry'!G10*100</f>
        <v>105.74530432957707</v>
      </c>
      <c r="G10" s="561">
        <f>'current gdp_industry'!H10/'constant gdp  industry'!H10*100</f>
        <v>94.852389194222738</v>
      </c>
      <c r="H10" s="561">
        <f>'current gdp_industry'!I10/'constant gdp  industry'!I10*100</f>
        <v>137.92125488464254</v>
      </c>
      <c r="I10" s="98">
        <f>'current gdp_industry'!J10/'constant gdp  industry'!J10*100</f>
        <v>138.29880066894179</v>
      </c>
    </row>
    <row r="11" spans="2:9" ht="22.5" customHeight="1">
      <c r="B11" s="559" t="s">
        <v>345</v>
      </c>
      <c r="C11" s="560"/>
      <c r="D11" s="562">
        <f>'current gdp_industry'!D11/'constant gdp  industry'!D11*100</f>
        <v>124.82373090738983</v>
      </c>
      <c r="E11" s="561">
        <f>'current gdp_industry'!F11/'constant gdp  industry'!F11*100</f>
        <v>139.48249054371567</v>
      </c>
      <c r="F11" s="561">
        <f>'current gdp_industry'!G11/'constant gdp  industry'!G11*100</f>
        <v>93.520150983008492</v>
      </c>
      <c r="G11" s="561">
        <f>'current gdp_industry'!H11/'constant gdp  industry'!H11*100</f>
        <v>111.22711300011289</v>
      </c>
      <c r="H11" s="561">
        <f>'current gdp_industry'!I11/'constant gdp  industry'!I11*100</f>
        <v>143.67927156049058</v>
      </c>
      <c r="I11" s="98">
        <f>'current gdp_industry'!J11/'constant gdp  industry'!J11*100</f>
        <v>132.97361567672317</v>
      </c>
    </row>
    <row r="12" spans="2:9" ht="20.25" customHeight="1">
      <c r="B12" s="559" t="s">
        <v>346</v>
      </c>
      <c r="C12" s="560"/>
      <c r="D12" s="143">
        <f>'current gdp_industry'!D12/'constant gdp  industry'!D12*100</f>
        <v>110.79684237749498</v>
      </c>
      <c r="E12" s="144">
        <f>'current gdp_industry'!F12/'constant gdp  industry'!F12*100</f>
        <v>126.21849117562374</v>
      </c>
      <c r="F12" s="561">
        <f>'current gdp_industry'!G12/'constant gdp  industry'!G12*100</f>
        <v>74.888708679445131</v>
      </c>
      <c r="G12" s="561">
        <f>'current gdp_industry'!H12/'constant gdp  industry'!H12*100</f>
        <v>136.51539323884529</v>
      </c>
      <c r="H12" s="561">
        <f>'current gdp_industry'!I12/'constant gdp  industry'!I12*100</f>
        <v>132.36692947049355</v>
      </c>
      <c r="I12" s="98">
        <f>'current gdp_industry'!J12/'constant gdp  industry'!J12*100</f>
        <v>120.81403180594532</v>
      </c>
    </row>
    <row r="13" spans="2:9" ht="20.25" customHeight="1">
      <c r="B13" s="559" t="s">
        <v>347</v>
      </c>
      <c r="C13" s="560"/>
      <c r="D13" s="143">
        <f>'current gdp_industry'!D13/'constant gdp  industry'!D13*100</f>
        <v>134.02076282065468</v>
      </c>
      <c r="E13" s="144">
        <f>'current gdp_industry'!F13/'constant gdp  industry'!F13*100</f>
        <v>130.26476691427206</v>
      </c>
      <c r="F13" s="144">
        <f>'current gdp_industry'!G13/'constant gdp  industry'!G13*100</f>
        <v>244.35656079597763</v>
      </c>
      <c r="G13" s="561">
        <f>'current gdp_industry'!H13/'constant gdp  industry'!H13*100</f>
        <v>162.94456566502603</v>
      </c>
      <c r="H13" s="561">
        <f>'current gdp_industry'!I13/'constant gdp  industry'!I13*100</f>
        <v>135.48300029286008</v>
      </c>
      <c r="I13" s="98">
        <f>'current gdp_industry'!J13/'constant gdp  industry'!J13*100</f>
        <v>137.74999890301035</v>
      </c>
    </row>
    <row r="14" spans="2:9" ht="20.25" customHeight="1">
      <c r="B14" s="559" t="s">
        <v>348</v>
      </c>
      <c r="C14" s="560"/>
      <c r="D14" s="143">
        <f>'current gdp_industry'!D14/'constant gdp  industry'!D14*100</f>
        <v>112.51002526987774</v>
      </c>
      <c r="E14" s="144">
        <f>'current gdp_industry'!F14/'constant gdp  industry'!F14*100</f>
        <v>146.27493590443862</v>
      </c>
      <c r="F14" s="561">
        <f>'current gdp_industry'!G14/'constant gdp  industry'!G14*100</f>
        <v>214.9073852874476</v>
      </c>
      <c r="G14" s="561">
        <f>'current gdp_industry'!H14/'constant gdp  industry'!H14*100</f>
        <v>199.16347554436402</v>
      </c>
      <c r="H14" s="561">
        <f>'current gdp_industry'!I14/'constant gdp  industry'!I14*100</f>
        <v>128.27496298174995</v>
      </c>
      <c r="I14" s="98">
        <f>'current gdp_industry'!J14/'constant gdp  industry'!J14*100</f>
        <v>133.30040507007956</v>
      </c>
    </row>
    <row r="15" spans="2:9" ht="20.25" customHeight="1">
      <c r="B15" s="559" t="s">
        <v>349</v>
      </c>
      <c r="C15" s="560"/>
      <c r="D15" s="143">
        <f>'current gdp_industry'!D15/'constant gdp  industry'!D15*100</f>
        <v>97.050339685791528</v>
      </c>
      <c r="E15" s="143">
        <f>'current gdp_industry'!F15/'constant gdp  industry'!F15*100</f>
        <v>156.53540799072294</v>
      </c>
      <c r="F15" s="562">
        <f>'current gdp_industry'!G15/'constant gdp  industry'!G15*100</f>
        <v>202.34197703040672</v>
      </c>
      <c r="G15" s="562">
        <f>'current gdp_industry'!H15/'constant gdp  industry'!H15*100</f>
        <v>247.65782986194574</v>
      </c>
      <c r="H15" s="562">
        <f>'current gdp_industry'!I15/'constant gdp  industry'!I15*100</f>
        <v>133.10965766287467</v>
      </c>
      <c r="I15" s="146">
        <f>'current gdp_industry'!J15/'constant gdp  industry'!J15*100</f>
        <v>134.29111127491859</v>
      </c>
    </row>
    <row r="16" spans="2:9" ht="20.25" customHeight="1">
      <c r="B16" s="559" t="s">
        <v>350</v>
      </c>
      <c r="C16" s="592"/>
      <c r="D16" s="143">
        <f>'current gdp_industry'!D16/'constant gdp  industry'!D16*100</f>
        <v>100.79215704148532</v>
      </c>
      <c r="E16" s="143">
        <f>'current gdp_industry'!F16/'constant gdp  industry'!F16*100</f>
        <v>168.92711342057245</v>
      </c>
      <c r="F16" s="562">
        <f>'current gdp_industry'!G16/'constant gdp  industry'!G16*100</f>
        <v>237.38509429311208</v>
      </c>
      <c r="G16" s="562">
        <f>'current gdp_industry'!H16/'constant gdp  industry'!H16*100</f>
        <v>211.90493178191733</v>
      </c>
      <c r="H16" s="562">
        <f>'current gdp_industry'!I16/'constant gdp  industry'!I16*100</f>
        <v>124.79426276470112</v>
      </c>
      <c r="I16" s="146">
        <f>'current gdp_industry'!J16/'constant gdp  industry'!J16*100</f>
        <v>137.7021129390516</v>
      </c>
    </row>
    <row r="17" spans="2:9" ht="20.25" customHeight="1">
      <c r="B17" s="559" t="s">
        <v>351</v>
      </c>
      <c r="C17" s="592"/>
      <c r="D17" s="143">
        <f>'current gdp_industry'!D17/'constant gdp  industry'!D17*100</f>
        <v>131.11221510881617</v>
      </c>
      <c r="E17" s="143">
        <f>'current gdp_industry'!F17/'constant gdp  industry'!F17*100</f>
        <v>148.96485870467453</v>
      </c>
      <c r="F17" s="562">
        <f>'current gdp_industry'!G17/'constant gdp  industry'!G17*100</f>
        <v>231.47769215150004</v>
      </c>
      <c r="G17" s="564">
        <f>'current gdp_industry'!H17/'constant gdp  industry'!H17*100</f>
        <v>237.80452459830576</v>
      </c>
      <c r="H17" s="562">
        <f>'current gdp_industry'!I17/'constant gdp  industry'!I17*100</f>
        <v>122.59313961767555</v>
      </c>
      <c r="I17" s="146">
        <f>'current gdp_industry'!J17/'constant gdp  industry'!J17*100</f>
        <v>141.04783317286163</v>
      </c>
    </row>
    <row r="18" spans="2:9" ht="20.25" customHeight="1">
      <c r="B18" s="559" t="s">
        <v>352</v>
      </c>
      <c r="C18" s="560"/>
      <c r="D18" s="145">
        <f>'current gdp_industry'!D18/'constant gdp  industry'!D18*100</f>
        <v>112.10079505317803</v>
      </c>
      <c r="E18" s="145">
        <f>'current gdp_industry'!F18/'constant gdp  industry'!F18*100</f>
        <v>137.72399120155524</v>
      </c>
      <c r="F18" s="564">
        <f>'current gdp_industry'!G18/'constant gdp  industry'!G18*100</f>
        <v>230.18459214413008</v>
      </c>
      <c r="G18" s="564">
        <f>'current gdp_industry'!H18/'constant gdp  industry'!H18*100</f>
        <v>259.84134004985185</v>
      </c>
      <c r="H18" s="562">
        <f>'current gdp_industry'!I18/'constant gdp  industry'!I18*100</f>
        <v>112.08404526447498</v>
      </c>
      <c r="I18" s="147">
        <f>'current gdp_industry'!J18/'constant gdp  industry'!J18*100</f>
        <v>125.6741336702423</v>
      </c>
    </row>
    <row r="19" spans="2:9" ht="20.25" customHeight="1">
      <c r="B19" s="559" t="s">
        <v>353</v>
      </c>
      <c r="C19" s="592"/>
      <c r="D19" s="145">
        <f>'current gdp_industry'!D19/'constant gdp  industry'!D19*100</f>
        <v>108.31556580013964</v>
      </c>
      <c r="E19" s="145">
        <f>'current gdp_industry'!F19/'constant gdp  industry'!F19*100</f>
        <v>150.30314552757758</v>
      </c>
      <c r="F19" s="564">
        <f>'current gdp_industry'!G19/'constant gdp  industry'!G19*100</f>
        <v>235.3179690342003</v>
      </c>
      <c r="G19" s="564">
        <f>'current gdp_industry'!H19/'constant gdp  industry'!H19*100</f>
        <v>281.9481423833958</v>
      </c>
      <c r="H19" s="562">
        <f>'current gdp_industry'!I19/'constant gdp  industry'!I19*100</f>
        <v>123.90198560681822</v>
      </c>
      <c r="I19" s="147">
        <f>'current gdp_industry'!J19/'constant gdp  industry'!J19*100</f>
        <v>133.89539576038521</v>
      </c>
    </row>
    <row r="20" spans="2:9" ht="20.25" customHeight="1">
      <c r="B20" s="559" t="s">
        <v>325</v>
      </c>
      <c r="C20" s="592"/>
      <c r="D20" s="145">
        <f>'current gdp_industry'!D20/'constant gdp  industry'!D20*100</f>
        <v>135.55224163323365</v>
      </c>
      <c r="E20" s="145">
        <f>'current gdp_industry'!F20/'constant gdp  industry'!F20*100</f>
        <v>144.36629708680272</v>
      </c>
      <c r="F20" s="564">
        <f>'current gdp_industry'!G20/'constant gdp  industry'!G20*100</f>
        <v>242.41760708464085</v>
      </c>
      <c r="G20" s="564">
        <f>'current gdp_industry'!H20/'constant gdp  industry'!H20*100</f>
        <v>294.18191019866208</v>
      </c>
      <c r="H20" s="562">
        <f>'current gdp_industry'!I20/'constant gdp  industry'!I20*100</f>
        <v>138.86007079580472</v>
      </c>
      <c r="I20" s="147">
        <f>'current gdp_industry'!J20/'constant gdp  industry'!J20*100</f>
        <v>145.53876802212707</v>
      </c>
    </row>
    <row r="21" spans="2:9" ht="20.25" customHeight="1">
      <c r="B21" s="559" t="s">
        <v>326</v>
      </c>
      <c r="C21" s="592"/>
      <c r="D21" s="143">
        <f>'current gdp_industry'!D21/'constant gdp  industry'!D21*100</f>
        <v>138.07357239237484</v>
      </c>
      <c r="E21" s="145">
        <f>'current gdp_industry'!F21/'constant gdp  industry'!F21*100</f>
        <v>154.06836649571375</v>
      </c>
      <c r="F21" s="564">
        <f>'current gdp_industry'!G21/'constant gdp  industry'!G21*100</f>
        <v>246.77125005398341</v>
      </c>
      <c r="G21" s="564">
        <f>'current gdp_industry'!H21/'constant gdp  industry'!H21*100</f>
        <v>301.11364518129795</v>
      </c>
      <c r="H21" s="562">
        <f>'current gdp_industry'!I21/'constant gdp  industry'!I21*100</f>
        <v>152.52438893524425</v>
      </c>
      <c r="I21" s="147">
        <f>'current gdp_industry'!J21/'constant gdp  industry'!J21*100</f>
        <v>153.89490995547618</v>
      </c>
    </row>
    <row r="22" spans="2:9" ht="20.25" customHeight="1">
      <c r="B22" s="559" t="s">
        <v>327</v>
      </c>
      <c r="C22" s="560"/>
      <c r="D22" s="143">
        <f>'current gdp_industry'!D22/'constant gdp  industry'!D22*100</f>
        <v>133.24929096810081</v>
      </c>
      <c r="E22" s="145">
        <f>'current gdp_industry'!F22/'constant gdp  industry'!F22*100</f>
        <v>171.83919691190616</v>
      </c>
      <c r="F22" s="564">
        <f>'current gdp_industry'!G22/'constant gdp  industry'!G22*100</f>
        <v>248.55797883068291</v>
      </c>
      <c r="G22" s="564">
        <f>'current gdp_industry'!H22/'constant gdp  industry'!H22*100</f>
        <v>292.1367024884496</v>
      </c>
      <c r="H22" s="562">
        <f>'current gdp_industry'!I22/'constant gdp  industry'!I22*100</f>
        <v>146.35285597549952</v>
      </c>
      <c r="I22" s="147">
        <f>'current gdp_industry'!J22/'constant gdp  industry'!J22*100</f>
        <v>155.1934464065844</v>
      </c>
    </row>
    <row r="23" spans="2:9" ht="20.25" customHeight="1">
      <c r="B23" s="559" t="s">
        <v>328</v>
      </c>
      <c r="C23" s="592"/>
      <c r="D23" s="143">
        <f>'current gdp_industry'!D23/'constant gdp  industry'!D23*100</f>
        <v>130.24618202387956</v>
      </c>
      <c r="E23" s="145">
        <f>'current gdp_industry'!F23/'constant gdp  industry'!F23*100</f>
        <v>148.9915203155544</v>
      </c>
      <c r="F23" s="564">
        <f>'current gdp_industry'!G23/'constant gdp  industry'!G23*100</f>
        <v>248.42745825196948</v>
      </c>
      <c r="G23" s="564">
        <f>'current gdp_industry'!H23/'constant gdp  industry'!H23*100</f>
        <v>284.81124565563397</v>
      </c>
      <c r="H23" s="562">
        <f>'current gdp_industry'!I23/'constant gdp  industry'!I23*100</f>
        <v>151.49100312444179</v>
      </c>
      <c r="I23" s="146">
        <f>'current gdp_industry'!J23/'constant gdp  industry'!J23*100</f>
        <v>146.67351659666988</v>
      </c>
    </row>
    <row r="24" spans="2:9" ht="20.25" customHeight="1">
      <c r="B24" s="559" t="s">
        <v>329</v>
      </c>
      <c r="C24" s="592"/>
      <c r="D24" s="145">
        <f>'current gdp_industry'!D24/'constant gdp  industry'!D24*100</f>
        <v>152.30482122373951</v>
      </c>
      <c r="E24" s="145">
        <f>'current gdp_industry'!F24/'constant gdp  industry'!F24*100</f>
        <v>180.87349383574673</v>
      </c>
      <c r="F24" s="562">
        <f>'current gdp_industry'!G24/'constant gdp  industry'!G24*100</f>
        <v>246.34244778977515</v>
      </c>
      <c r="G24" s="562">
        <f>'current gdp_industry'!H24/'constant gdp  industry'!H24*100</f>
        <v>301.32384676638304</v>
      </c>
      <c r="H24" s="562">
        <f>'current gdp_industry'!I24/'constant gdp  industry'!I24*100</f>
        <v>153.80954126106249</v>
      </c>
      <c r="I24" s="146">
        <f>'current gdp_industry'!J24/'constant gdp  industry'!J24*100</f>
        <v>167.67645157819987</v>
      </c>
    </row>
    <row r="25" spans="2:9" ht="20.25" customHeight="1">
      <c r="B25" s="559" t="s">
        <v>330</v>
      </c>
      <c r="C25" s="592"/>
      <c r="D25" s="145">
        <f>'current gdp_industry'!D25/'constant gdp  industry'!D25*100</f>
        <v>178.72445717090724</v>
      </c>
      <c r="E25" s="145">
        <f>'current gdp_industry'!F25/'constant gdp  industry'!F25*100</f>
        <v>171.35755069338626</v>
      </c>
      <c r="F25" s="562">
        <f>'current gdp_industry'!G25/'constant gdp  industry'!G25*100</f>
        <v>214.14791327546641</v>
      </c>
      <c r="G25" s="562">
        <f>'current gdp_industry'!H25/'constant gdp  industry'!H25*100</f>
        <v>293.98536774941067</v>
      </c>
      <c r="H25" s="562">
        <f>'current gdp_industry'!I25/'constant gdp  industry'!I25*100</f>
        <v>148.44601004568315</v>
      </c>
      <c r="I25" s="146">
        <f>'current gdp_industry'!J25/'constant gdp  industry'!J25*100</f>
        <v>172.0543355207499</v>
      </c>
    </row>
    <row r="26" spans="2:9" ht="20.25" customHeight="1">
      <c r="B26" s="559" t="s">
        <v>331</v>
      </c>
      <c r="C26" s="592"/>
      <c r="D26" s="145">
        <f>'current gdp_industry'!D26/'constant gdp  industry'!D26*100</f>
        <v>162.45380510692024</v>
      </c>
      <c r="E26" s="145">
        <f>'current gdp_industry'!F26/'constant gdp  industry'!F26*100</f>
        <v>181.11324640320328</v>
      </c>
      <c r="F26" s="562">
        <f>'current gdp_industry'!G26/'constant gdp  industry'!G26*100</f>
        <v>214.25281021424883</v>
      </c>
      <c r="G26" s="562">
        <f>'current gdp_industry'!H26/'constant gdp  industry'!H26*100</f>
        <v>280.32918343062727</v>
      </c>
      <c r="H26" s="562">
        <f>'current gdp_industry'!I26/'constant gdp  industry'!I26*100</f>
        <v>136.92136196818581</v>
      </c>
      <c r="I26" s="146">
        <f>'current gdp_industry'!J26/'constant gdp  industry'!J26*100</f>
        <v>164.91136396143204</v>
      </c>
    </row>
    <row r="27" spans="2:9" ht="20.25" customHeight="1">
      <c r="B27" s="559" t="s">
        <v>332</v>
      </c>
      <c r="C27" s="592"/>
      <c r="D27" s="145">
        <f>'current gdp_industry'!D27/'constant gdp  industry'!D27*100</f>
        <v>157.56141653373351</v>
      </c>
      <c r="E27" s="145">
        <f>'current gdp_industry'!F27/'constant gdp  industry'!F27*100</f>
        <v>161.11648744197464</v>
      </c>
      <c r="F27" s="562">
        <f>'current gdp_industry'!G27/'constant gdp  industry'!G27*100</f>
        <v>215.35151600547638</v>
      </c>
      <c r="G27" s="562">
        <f>'current gdp_industry'!H27/'constant gdp  industry'!H27*100</f>
        <v>281.80615190835704</v>
      </c>
      <c r="H27" s="562">
        <f>'current gdp_industry'!I27/'constant gdp  industry'!I27*100</f>
        <v>151.85384052859433</v>
      </c>
      <c r="I27" s="146">
        <f>'current gdp_industry'!J27/'constant gdp  industry'!J27*100</f>
        <v>160.9440543176793</v>
      </c>
    </row>
    <row r="28" spans="2:9" ht="13.5" customHeight="1">
      <c r="B28" s="65" t="s">
        <v>333</v>
      </c>
      <c r="C28" s="516"/>
      <c r="D28" s="593"/>
      <c r="E28" s="593"/>
      <c r="F28" s="593"/>
      <c r="G28" s="593"/>
      <c r="H28" s="593"/>
      <c r="I28" s="148"/>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B1:K47"/>
  <sheetViews>
    <sheetView view="pageBreakPreview" topLeftCell="A17" zoomScale="60" zoomScaleNormal="100" workbookViewId="0">
      <selection sqref="A1:XFD1048576"/>
    </sheetView>
  </sheetViews>
  <sheetFormatPr defaultColWidth="9.1328125" defaultRowHeight="13.15"/>
  <cols>
    <col min="1" max="1" width="1.3984375" style="13" customWidth="1"/>
    <col min="2" max="2" width="6.1328125" style="13" customWidth="1"/>
    <col min="3" max="3" width="4.3984375" style="13" customWidth="1"/>
    <col min="4" max="4" width="9.86328125" style="13" customWidth="1"/>
    <col min="5" max="5" width="11" style="13" customWidth="1"/>
    <col min="6" max="6" width="9.3984375" style="13" customWidth="1"/>
    <col min="7" max="7" width="8.86328125" style="13" customWidth="1"/>
    <col min="8" max="8" width="14.1328125" style="13" customWidth="1"/>
    <col min="9" max="9" width="10.1328125" style="13" customWidth="1"/>
    <col min="10" max="10" width="9.86328125" style="12" customWidth="1"/>
    <col min="11" max="11" width="10.3984375" style="13" customWidth="1"/>
    <col min="12" max="226" width="9.1328125" style="13"/>
    <col min="227" max="227" width="6" style="13" customWidth="1"/>
    <col min="228" max="228" width="3.3984375" style="13" customWidth="1"/>
    <col min="229" max="229" width="8.1328125" style="13" customWidth="1"/>
    <col min="230" max="232" width="6.3984375" style="13" customWidth="1"/>
    <col min="233" max="233" width="6.1328125" style="13" customWidth="1"/>
    <col min="234" max="234" width="8" style="13" customWidth="1"/>
    <col min="235" max="235" width="6.3984375" style="13" customWidth="1"/>
    <col min="236" max="236" width="6.86328125" style="13" customWidth="1"/>
    <col min="237" max="237" width="8" style="13" customWidth="1"/>
    <col min="238" max="238" width="8.3984375" style="13" customWidth="1"/>
    <col min="239" max="239" width="6.3984375" style="13" customWidth="1"/>
    <col min="240" max="240" width="7.86328125" style="13" customWidth="1"/>
    <col min="241" max="241" width="6.86328125" style="13" customWidth="1"/>
    <col min="242" max="242" width="7.1328125" style="13" customWidth="1"/>
    <col min="243" max="243" width="7.3984375" style="13" customWidth="1"/>
    <col min="244" max="244" width="8" style="13" customWidth="1"/>
    <col min="245" max="245" width="7.86328125" style="13" customWidth="1"/>
    <col min="246" max="246" width="7.1328125" style="13" customWidth="1"/>
    <col min="247" max="247" width="7" style="13" customWidth="1"/>
    <col min="248" max="248" width="8.86328125" style="13" customWidth="1"/>
    <col min="249" max="249" width="8.3984375" style="13" customWidth="1"/>
    <col min="250" max="250" width="9" style="13" customWidth="1"/>
    <col min="251" max="16384" width="9.1328125" style="13"/>
  </cols>
  <sheetData>
    <row r="1" spans="2:11" ht="33" customHeight="1">
      <c r="B1" s="723" t="s">
        <v>360</v>
      </c>
      <c r="C1" s="724"/>
      <c r="D1" s="724"/>
      <c r="E1" s="724"/>
      <c r="F1" s="724"/>
      <c r="G1" s="724"/>
      <c r="H1" s="724"/>
      <c r="I1" s="724"/>
      <c r="J1" s="724"/>
      <c r="K1" s="725"/>
    </row>
    <row r="2" spans="2:11" ht="25.5" customHeight="1">
      <c r="B2" s="705" t="s">
        <v>43</v>
      </c>
      <c r="C2" s="703" t="s">
        <v>44</v>
      </c>
      <c r="D2" s="698" t="s">
        <v>319</v>
      </c>
      <c r="E2" s="699"/>
      <c r="F2" s="700"/>
      <c r="G2" s="700"/>
      <c r="H2" s="700"/>
      <c r="I2" s="700"/>
      <c r="J2" s="700"/>
      <c r="K2" s="67"/>
    </row>
    <row r="3" spans="2:11" s="12" customFormat="1" ht="124.5" customHeight="1">
      <c r="B3" s="702"/>
      <c r="C3" s="704"/>
      <c r="D3" s="442" t="s">
        <v>49</v>
      </c>
      <c r="E3" s="82" t="s">
        <v>233</v>
      </c>
      <c r="F3" s="82" t="s">
        <v>50</v>
      </c>
      <c r="G3" s="82" t="s">
        <v>234</v>
      </c>
      <c r="H3" s="82" t="s">
        <v>316</v>
      </c>
      <c r="I3" s="82" t="s">
        <v>53</v>
      </c>
      <c r="J3" s="82" t="s">
        <v>79</v>
      </c>
      <c r="K3" s="442" t="s">
        <v>355</v>
      </c>
    </row>
    <row r="4" spans="2:11" ht="21" customHeight="1">
      <c r="B4" s="559" t="s">
        <v>182</v>
      </c>
      <c r="C4" s="560"/>
      <c r="D4" s="595">
        <v>-12.710310495547702</v>
      </c>
      <c r="E4" s="595">
        <v>-3.9328510291434071</v>
      </c>
      <c r="F4" s="596">
        <v>2.2895629611828809</v>
      </c>
      <c r="G4" s="596">
        <v>-1.9087914415011511</v>
      </c>
      <c r="H4" s="596">
        <v>4.2093148836698049</v>
      </c>
      <c r="I4" s="596">
        <v>5.9704652498418795</v>
      </c>
      <c r="J4" s="596">
        <v>-2.7443215473941649</v>
      </c>
      <c r="K4" s="596">
        <v>-2.7443215473941649</v>
      </c>
    </row>
    <row r="5" spans="2:11" ht="21" customHeight="1">
      <c r="B5" s="559" t="s">
        <v>183</v>
      </c>
      <c r="C5" s="560"/>
      <c r="D5" s="595">
        <v>-8.7092720665437469</v>
      </c>
      <c r="E5" s="595">
        <v>-10.263186287463043</v>
      </c>
      <c r="F5" s="596">
        <v>-1.9144309589178619</v>
      </c>
      <c r="G5" s="596">
        <v>-8.1230784283418132</v>
      </c>
      <c r="H5" s="596">
        <v>5.4258405283932944</v>
      </c>
      <c r="I5" s="596">
        <v>-3.3852993158490108E-2</v>
      </c>
      <c r="J5" s="596">
        <v>-3.8850910751430376</v>
      </c>
      <c r="K5" s="596">
        <v>-3.8850910751430376</v>
      </c>
    </row>
    <row r="6" spans="2:11" ht="21" customHeight="1">
      <c r="B6" s="559" t="s">
        <v>184</v>
      </c>
      <c r="C6" s="560"/>
      <c r="D6" s="595">
        <v>23.609304551963618</v>
      </c>
      <c r="E6" s="595">
        <v>8.6413561043468405</v>
      </c>
      <c r="F6" s="596">
        <v>-17.855289325320314</v>
      </c>
      <c r="G6" s="596">
        <v>0.85951340040288926</v>
      </c>
      <c r="H6" s="596">
        <v>49.566351774606972</v>
      </c>
      <c r="I6" s="596">
        <v>-9.5785274764185431</v>
      </c>
      <c r="J6" s="596">
        <v>-0.45093313985974248</v>
      </c>
      <c r="K6" s="596">
        <v>-0.45093313985974248</v>
      </c>
    </row>
    <row r="7" spans="2:11" ht="21" customHeight="1">
      <c r="B7" s="559" t="s">
        <v>185</v>
      </c>
      <c r="C7" s="560"/>
      <c r="D7" s="595">
        <v>-6.5139159755258191</v>
      </c>
      <c r="E7" s="595">
        <v>9.1555775982261167</v>
      </c>
      <c r="F7" s="596">
        <v>-13.915181245866293</v>
      </c>
      <c r="G7" s="596">
        <v>24.147959976164529</v>
      </c>
      <c r="H7" s="596">
        <v>-26.007325683799522</v>
      </c>
      <c r="I7" s="596">
        <v>10.564410808601551</v>
      </c>
      <c r="J7" s="596">
        <v>-4.1753023046037185</v>
      </c>
      <c r="K7" s="596">
        <v>-4.1753023046037185</v>
      </c>
    </row>
    <row r="8" spans="2:11" ht="21" customHeight="1">
      <c r="B8" s="559" t="s">
        <v>186</v>
      </c>
      <c r="C8" s="560"/>
      <c r="D8" s="595">
        <v>3.010444220304592</v>
      </c>
      <c r="E8" s="595">
        <v>-6.4185419241270552</v>
      </c>
      <c r="F8" s="596">
        <v>43.396684433619015</v>
      </c>
      <c r="G8" s="596">
        <v>-16.605352092123056</v>
      </c>
      <c r="H8" s="596">
        <v>4.9865935758019191</v>
      </c>
      <c r="I8" s="596">
        <v>-10.000756160809161</v>
      </c>
      <c r="J8" s="596">
        <v>9.5722128224605285</v>
      </c>
      <c r="K8" s="596">
        <v>9.5722128224605285</v>
      </c>
    </row>
    <row r="9" spans="2:11" ht="21" customHeight="1">
      <c r="B9" s="559" t="s">
        <v>187</v>
      </c>
      <c r="C9" s="560"/>
      <c r="D9" s="595">
        <v>4.0645138623260948</v>
      </c>
      <c r="E9" s="595">
        <v>7.3690897061797358</v>
      </c>
      <c r="F9" s="596">
        <v>-3.916956287075223</v>
      </c>
      <c r="G9" s="596">
        <v>-8.3937700876063275</v>
      </c>
      <c r="H9" s="596">
        <v>0.97181977350906834</v>
      </c>
      <c r="I9" s="596">
        <v>15.882502303898178</v>
      </c>
      <c r="J9" s="596">
        <v>3.4729033578298356</v>
      </c>
      <c r="K9" s="596">
        <v>3.4729033578298356</v>
      </c>
    </row>
    <row r="10" spans="2:11" ht="20.25" customHeight="1">
      <c r="B10" s="559" t="s">
        <v>188</v>
      </c>
      <c r="C10" s="560"/>
      <c r="D10" s="595">
        <v>0.76213820011518862</v>
      </c>
      <c r="E10" s="595">
        <v>7.3062786443942969</v>
      </c>
      <c r="F10" s="596">
        <v>7.1194820919409949</v>
      </c>
      <c r="G10" s="596">
        <v>5.3976849477372895</v>
      </c>
      <c r="H10" s="596">
        <v>-0.15719802709772068</v>
      </c>
      <c r="I10" s="596">
        <v>-14.662793849072671</v>
      </c>
      <c r="J10" s="596">
        <v>-0.93520089119022032</v>
      </c>
      <c r="K10" s="596">
        <v>-0.93520089119023453</v>
      </c>
    </row>
    <row r="11" spans="2:11" ht="20.25" customHeight="1">
      <c r="B11" s="559" t="s">
        <v>189</v>
      </c>
      <c r="C11" s="560"/>
      <c r="D11" s="596">
        <v>-8.5639037116463754</v>
      </c>
      <c r="E11" s="595">
        <v>-5.4702051807087173</v>
      </c>
      <c r="F11" s="595">
        <v>-6.1089978888617225</v>
      </c>
      <c r="G11" s="595">
        <v>8.948915802711781</v>
      </c>
      <c r="H11" s="595">
        <v>14.480880507809005</v>
      </c>
      <c r="I11" s="595">
        <v>13.510944385507798</v>
      </c>
      <c r="J11" s="595">
        <v>-1.9958631097529889</v>
      </c>
      <c r="K11" s="596">
        <v>-1.9958631097529889</v>
      </c>
    </row>
    <row r="12" spans="2:11" ht="20.25" customHeight="1">
      <c r="B12" s="559" t="s">
        <v>190</v>
      </c>
      <c r="C12" s="592"/>
      <c r="D12" s="595">
        <v>1.1822685619602851</v>
      </c>
      <c r="E12" s="595">
        <v>-4.4765658321788067</v>
      </c>
      <c r="F12" s="595">
        <v>0.98979614696696672</v>
      </c>
      <c r="G12" s="595">
        <v>16.639353504638052</v>
      </c>
      <c r="H12" s="595">
        <v>-0.54285302410804093</v>
      </c>
      <c r="I12" s="596">
        <v>5.0180079425428801</v>
      </c>
      <c r="J12" s="595">
        <v>2.5465670327973697</v>
      </c>
      <c r="K12" s="596">
        <v>2.5465670327973839</v>
      </c>
    </row>
    <row r="13" spans="2:11" ht="20.25" customHeight="1">
      <c r="B13" s="559" t="s">
        <v>191</v>
      </c>
      <c r="C13" s="560"/>
      <c r="D13" s="595">
        <v>-7.5064220058485915</v>
      </c>
      <c r="E13" s="595">
        <v>-1.5932880986756004</v>
      </c>
      <c r="F13" s="595">
        <v>-9.9533019029122016</v>
      </c>
      <c r="G13" s="595">
        <v>-1.9586686843389316</v>
      </c>
      <c r="H13" s="595">
        <v>-3.6958463443486664</v>
      </c>
      <c r="I13" s="595">
        <v>0.25546281221147638</v>
      </c>
      <c r="J13" s="595">
        <v>-6.0464188414188271</v>
      </c>
      <c r="K13" s="596">
        <v>-6.0464188414188271</v>
      </c>
    </row>
    <row r="14" spans="2:11" ht="20.25" customHeight="1">
      <c r="B14" s="559" t="s">
        <v>192</v>
      </c>
      <c r="C14" s="560"/>
      <c r="D14" s="595">
        <v>0.14510651023800847</v>
      </c>
      <c r="E14" s="595">
        <v>19.900867357019351</v>
      </c>
      <c r="F14" s="595">
        <v>13.94126842642163</v>
      </c>
      <c r="G14" s="595">
        <v>9.7536996680775587</v>
      </c>
      <c r="H14" s="595">
        <v>0.99457036739865146</v>
      </c>
      <c r="I14" s="595">
        <v>3.512555048759225E-2</v>
      </c>
      <c r="J14" s="595">
        <v>4.9190815385196771</v>
      </c>
      <c r="K14" s="596">
        <v>4.9190815385196771</v>
      </c>
    </row>
    <row r="15" spans="2:11" ht="20.25" customHeight="1">
      <c r="B15" s="559" t="s">
        <v>193</v>
      </c>
      <c r="C15" s="592"/>
      <c r="D15" s="595">
        <v>-4.6168371576122809</v>
      </c>
      <c r="E15" s="595">
        <v>-29.251756502424868</v>
      </c>
      <c r="F15" s="595">
        <v>-6.1082820185010149</v>
      </c>
      <c r="G15" s="595">
        <v>-3.8539982166373363</v>
      </c>
      <c r="H15" s="595">
        <v>-3.0362474695024844</v>
      </c>
      <c r="I15" s="595">
        <v>11.274895185028825</v>
      </c>
      <c r="J15" s="595">
        <v>-0.90764721731220277</v>
      </c>
      <c r="K15" s="596">
        <v>-0.90764721731220277</v>
      </c>
    </row>
    <row r="16" spans="2:11" ht="20.25" customHeight="1">
      <c r="B16" s="559" t="s">
        <v>194</v>
      </c>
      <c r="C16" s="592"/>
      <c r="D16" s="595">
        <v>-11.620800196465069</v>
      </c>
      <c r="E16" s="595">
        <v>-49.991790679746138</v>
      </c>
      <c r="F16" s="595">
        <v>13.249696400948352</v>
      </c>
      <c r="G16" s="595">
        <v>-11.965587197744597</v>
      </c>
      <c r="H16" s="595">
        <v>-9.5382354855559299</v>
      </c>
      <c r="I16" s="595">
        <v>-10.059381036387492</v>
      </c>
      <c r="J16" s="595">
        <v>-2.9374534876001519</v>
      </c>
      <c r="K16" s="596">
        <v>-2.9374534876001377</v>
      </c>
    </row>
    <row r="17" spans="2:11" ht="20.25" customHeight="1">
      <c r="B17" s="559" t="s">
        <v>195</v>
      </c>
      <c r="C17" s="592"/>
      <c r="D17" s="595">
        <v>40.091887580426203</v>
      </c>
      <c r="E17" s="595">
        <v>146.35939693583217</v>
      </c>
      <c r="F17" s="595">
        <v>-5.2111966611080476</v>
      </c>
      <c r="G17" s="595">
        <v>-13.211052415531839</v>
      </c>
      <c r="H17" s="595">
        <v>-1.3539134626450249</v>
      </c>
      <c r="I17" s="595">
        <v>18.130192965928288</v>
      </c>
      <c r="J17" s="595">
        <v>14.075677946699997</v>
      </c>
      <c r="K17" s="596">
        <v>14.075677946700011</v>
      </c>
    </row>
    <row r="18" spans="2:11" ht="20.25" customHeight="1">
      <c r="B18" s="559" t="s">
        <v>196</v>
      </c>
      <c r="C18" s="592"/>
      <c r="D18" s="595">
        <v>-1.9906982016675414</v>
      </c>
      <c r="E18" s="595">
        <v>23.731068416936168</v>
      </c>
      <c r="F18" s="595">
        <v>10.085276846594212</v>
      </c>
      <c r="G18" s="595">
        <v>20.493826326592639</v>
      </c>
      <c r="H18" s="595">
        <v>-0.41867184652360834</v>
      </c>
      <c r="I18" s="595">
        <v>-17.034175025849819</v>
      </c>
      <c r="J18" s="595">
        <v>-1.7556219881996356</v>
      </c>
      <c r="K18" s="596">
        <v>-1.7556219881996356</v>
      </c>
    </row>
    <row r="19" spans="2:11" ht="20.25" customHeight="1">
      <c r="B19" s="559" t="s">
        <v>197</v>
      </c>
      <c r="C19" s="592"/>
      <c r="D19" s="595">
        <v>1.7419442651694652</v>
      </c>
      <c r="E19" s="595">
        <v>1.7989559093955592</v>
      </c>
      <c r="F19" s="596">
        <v>3.6774824119204936</v>
      </c>
      <c r="G19" s="595">
        <v>11.327323560487642</v>
      </c>
      <c r="H19" s="595">
        <v>5.544036958717129</v>
      </c>
      <c r="I19" s="595">
        <v>18.974205167418191</v>
      </c>
      <c r="J19" s="595">
        <v>6.9202653038069428</v>
      </c>
      <c r="K19" s="596">
        <v>6.9202653038069144</v>
      </c>
    </row>
    <row r="20" spans="2:11" ht="17.25" customHeight="1">
      <c r="B20" s="559" t="s">
        <v>198</v>
      </c>
      <c r="C20" s="592"/>
      <c r="D20" s="602">
        <v>0.69031069648441701</v>
      </c>
      <c r="E20" s="595">
        <v>-2.312608531870012</v>
      </c>
      <c r="F20" s="602">
        <v>-0.2746828022564074</v>
      </c>
      <c r="G20" s="602">
        <v>6.0323518736921073</v>
      </c>
      <c r="H20" s="602">
        <v>3.4256282575465491</v>
      </c>
      <c r="I20" s="602">
        <v>-6.279018873811637</v>
      </c>
      <c r="J20" s="595">
        <v>-1.2711626648846135</v>
      </c>
      <c r="K20" s="596">
        <v>-1.2711626648846135</v>
      </c>
    </row>
    <row r="21" spans="2:11" ht="17.25" customHeight="1">
      <c r="B21" s="559" t="s">
        <v>199</v>
      </c>
      <c r="C21" s="592"/>
      <c r="D21" s="595">
        <v>17.438307449425878</v>
      </c>
      <c r="E21" s="595">
        <v>42.404819210836081</v>
      </c>
      <c r="F21" s="603">
        <v>0.53890061870880857</v>
      </c>
      <c r="G21" s="595">
        <v>-2.9892417103987583</v>
      </c>
      <c r="H21" s="595">
        <v>2.0989999242743096</v>
      </c>
      <c r="I21" s="595">
        <v>13.260712150127233</v>
      </c>
      <c r="J21" s="595">
        <v>9.4648475485933972</v>
      </c>
      <c r="K21" s="596">
        <v>9.4648475485933972</v>
      </c>
    </row>
    <row r="22" spans="2:11" ht="17.25" customHeight="1">
      <c r="B22" s="559" t="s">
        <v>200</v>
      </c>
      <c r="C22" s="592"/>
      <c r="D22" s="595">
        <v>18.565697997207664</v>
      </c>
      <c r="E22" s="595">
        <v>13.444146086823409</v>
      </c>
      <c r="F22" s="603">
        <v>-8.0280036734477989</v>
      </c>
      <c r="G22" s="595">
        <v>3.5252426079761818</v>
      </c>
      <c r="H22" s="595">
        <v>2.0636854783163869</v>
      </c>
      <c r="I22" s="595">
        <v>-19.781866056816597</v>
      </c>
      <c r="J22" s="595">
        <v>-0.73496332314026347</v>
      </c>
      <c r="K22" s="596">
        <v>-0.73496332314027768</v>
      </c>
    </row>
    <row r="23" spans="2:11" ht="17.25" customHeight="1">
      <c r="B23" s="559" t="s">
        <v>201</v>
      </c>
      <c r="C23" s="592"/>
      <c r="D23" s="595">
        <v>-8.7569957648234009</v>
      </c>
      <c r="E23" s="595">
        <v>-21.361575507953816</v>
      </c>
      <c r="F23" s="603">
        <v>25.998878169431876</v>
      </c>
      <c r="G23" s="595">
        <v>1.2272448655379833</v>
      </c>
      <c r="H23" s="595">
        <v>-8.4310583008275586</v>
      </c>
      <c r="I23" s="595">
        <v>13.817008972269093</v>
      </c>
      <c r="J23" s="595">
        <v>6.7185069648980686</v>
      </c>
      <c r="K23" s="596">
        <v>6.7185069648980402</v>
      </c>
    </row>
    <row r="24" spans="2:11" ht="17.25" customHeight="1">
      <c r="B24" s="559" t="s">
        <v>202</v>
      </c>
      <c r="C24" s="560"/>
      <c r="D24" s="595">
        <v>-1.2649763328365822</v>
      </c>
      <c r="E24" s="595">
        <v>-10.441136849107053</v>
      </c>
      <c r="F24" s="603">
        <v>-16.760707116610334</v>
      </c>
      <c r="G24" s="595">
        <v>8.2451760699757841</v>
      </c>
      <c r="H24" s="595">
        <v>1.4209395576642692E-2</v>
      </c>
      <c r="I24" s="595">
        <v>0.52166993234897063</v>
      </c>
      <c r="J24" s="595">
        <v>-6.0007632955904739</v>
      </c>
      <c r="K24" s="596">
        <v>-6.0007632955904882</v>
      </c>
    </row>
    <row r="25" spans="2:11" ht="17.25" customHeight="1">
      <c r="B25" s="559" t="s">
        <v>203</v>
      </c>
      <c r="C25" s="560"/>
      <c r="D25" s="595">
        <v>22.864029844551311</v>
      </c>
      <c r="E25" s="595">
        <v>30.424705371904821</v>
      </c>
      <c r="F25" s="603">
        <v>5.315320610224461</v>
      </c>
      <c r="G25" s="595">
        <v>-6.6869786415666255</v>
      </c>
      <c r="H25" s="595">
        <v>3.0599194229860274</v>
      </c>
      <c r="I25" s="595">
        <v>11.163350647146714</v>
      </c>
      <c r="J25" s="595">
        <v>13.204678122260276</v>
      </c>
      <c r="K25" s="596">
        <v>13.20467812226029</v>
      </c>
    </row>
    <row r="26" spans="2:11" ht="17.25" customHeight="1">
      <c r="B26" s="559" t="s">
        <v>204</v>
      </c>
      <c r="C26" s="560"/>
      <c r="D26" s="595">
        <v>1.0089950305067532</v>
      </c>
      <c r="E26" s="595">
        <v>6.0356515176707859</v>
      </c>
      <c r="F26" s="603">
        <v>-8.0057990145809441</v>
      </c>
      <c r="G26" s="595">
        <v>-3.5403683104937471</v>
      </c>
      <c r="H26" s="595">
        <v>0.96825779034033133</v>
      </c>
      <c r="I26" s="595">
        <v>-20.049989344091529</v>
      </c>
      <c r="J26" s="595">
        <v>-6.7184685076495043</v>
      </c>
      <c r="K26" s="596">
        <v>-6.7184685076495185</v>
      </c>
    </row>
    <row r="27" spans="2:11" ht="17.25" customHeight="1">
      <c r="B27" s="559" t="s">
        <v>205</v>
      </c>
      <c r="C27" s="592"/>
      <c r="D27" s="595">
        <v>-7.5126377931038775</v>
      </c>
      <c r="E27" s="595">
        <v>-9.7035346357449157</v>
      </c>
      <c r="F27" s="603">
        <v>39.485075682533989</v>
      </c>
      <c r="G27" s="595">
        <v>5.1481692835399571</v>
      </c>
      <c r="H27" s="595">
        <v>-8.1296332643815674</v>
      </c>
      <c r="I27" s="595">
        <v>4.97364029737804</v>
      </c>
      <c r="J27" s="595">
        <v>8.8612283257963469</v>
      </c>
      <c r="K27" s="596">
        <v>8.8612283257963469</v>
      </c>
    </row>
    <row r="28" spans="2:11" ht="17.25" customHeight="1">
      <c r="B28" s="559" t="s">
        <v>206</v>
      </c>
      <c r="C28" s="592"/>
      <c r="D28" s="595">
        <v>9.7813723140213682</v>
      </c>
      <c r="E28" s="595">
        <v>3.9510323450150651</v>
      </c>
      <c r="F28" s="603">
        <v>-15.734664344736487</v>
      </c>
      <c r="G28" s="595">
        <v>-7.0901576110758526</v>
      </c>
      <c r="H28" s="595">
        <v>-2.479277029822228</v>
      </c>
      <c r="I28" s="595">
        <v>6.4592442628988493</v>
      </c>
      <c r="J28" s="595">
        <v>-0.88360642030080783</v>
      </c>
      <c r="K28" s="596">
        <v>-0.88360642030079362</v>
      </c>
    </row>
    <row r="29" spans="2:11" ht="17.25" customHeight="1">
      <c r="B29" s="559" t="s">
        <v>207</v>
      </c>
      <c r="C29" s="592"/>
      <c r="D29" s="595">
        <v>7.752638195286778</v>
      </c>
      <c r="E29" s="595">
        <v>16.054983705072587</v>
      </c>
      <c r="F29" s="603">
        <v>-2.8910895660535516</v>
      </c>
      <c r="G29" s="595">
        <v>19.061783436040145</v>
      </c>
      <c r="H29" s="595">
        <v>8.4249588198566698</v>
      </c>
      <c r="I29" s="595">
        <v>2.1411659745156157</v>
      </c>
      <c r="J29" s="595">
        <v>3.5890006681174924</v>
      </c>
      <c r="K29" s="596">
        <v>3.5890006681174924</v>
      </c>
    </row>
    <row r="30" spans="2:11" ht="17.25" customHeight="1">
      <c r="B30" s="559" t="s">
        <v>208</v>
      </c>
      <c r="C30" s="592"/>
      <c r="D30" s="595">
        <v>-5.601264589289741</v>
      </c>
      <c r="E30" s="595">
        <v>-4.1542246139305661</v>
      </c>
      <c r="F30" s="603">
        <v>-19.123214294452254</v>
      </c>
      <c r="G30" s="595">
        <v>5.9176447381586286</v>
      </c>
      <c r="H30" s="595">
        <v>-1.7753646047379448</v>
      </c>
      <c r="I30" s="595">
        <v>-13.502494775729119</v>
      </c>
      <c r="J30" s="595">
        <v>-10.762415593209951</v>
      </c>
      <c r="K30" s="596">
        <v>-10.762415593209951</v>
      </c>
    </row>
    <row r="31" spans="2:11" ht="17.25" customHeight="1">
      <c r="B31" s="559" t="s">
        <v>209</v>
      </c>
      <c r="C31" s="592"/>
      <c r="D31" s="595">
        <v>-9.1419206974799323</v>
      </c>
      <c r="E31" s="595">
        <v>-7.0285511781715115</v>
      </c>
      <c r="F31" s="603">
        <v>54.611360068003677</v>
      </c>
      <c r="G31" s="595">
        <v>1.0614154356132417</v>
      </c>
      <c r="H31" s="595">
        <v>-10.734553956583667</v>
      </c>
      <c r="I31" s="595">
        <v>3.3659610105714108</v>
      </c>
      <c r="J31" s="595">
        <v>10.634024510605201</v>
      </c>
      <c r="K31" s="596">
        <v>10.634024510605201</v>
      </c>
    </row>
    <row r="32" spans="2:11" ht="17.25" customHeight="1">
      <c r="B32" s="559" t="s">
        <v>210</v>
      </c>
      <c r="C32" s="592"/>
      <c r="D32" s="595">
        <v>5.2061017785231485</v>
      </c>
      <c r="E32" s="595">
        <v>-2.9416509063564149</v>
      </c>
      <c r="F32" s="603">
        <v>-32.558447018774714</v>
      </c>
      <c r="G32" s="595">
        <v>-6.3694055845742668</v>
      </c>
      <c r="H32" s="595">
        <v>-10.22171686215421</v>
      </c>
      <c r="I32" s="595">
        <v>10.15607338622479</v>
      </c>
      <c r="J32" s="595">
        <v>-8.4274744068748788</v>
      </c>
      <c r="K32" s="596">
        <v>-8.4274744068748788</v>
      </c>
    </row>
    <row r="33" spans="2:11" ht="17.25" customHeight="1">
      <c r="B33" s="559" t="s">
        <v>211</v>
      </c>
      <c r="C33" s="592"/>
      <c r="D33" s="595">
        <v>-10.068289491895172</v>
      </c>
      <c r="E33" s="595">
        <v>-0.3153386226065038</v>
      </c>
      <c r="F33" s="603">
        <v>20.431228537105909</v>
      </c>
      <c r="G33" s="595">
        <v>7.7693737556540299</v>
      </c>
      <c r="H33" s="595">
        <v>58.981780004763777</v>
      </c>
      <c r="I33" s="595">
        <v>4.4812141639972083</v>
      </c>
      <c r="J33" s="595">
        <v>2.8864822005954665</v>
      </c>
      <c r="K33" s="596">
        <v>2.8864822005954665</v>
      </c>
    </row>
    <row r="34" spans="2:11" ht="17.25" customHeight="1">
      <c r="B34" s="559" t="s">
        <v>212</v>
      </c>
      <c r="C34" s="592"/>
      <c r="D34" s="595">
        <v>-0.88966552594679627</v>
      </c>
      <c r="E34" s="595">
        <v>-4.7941247124896336E-3</v>
      </c>
      <c r="F34" s="603">
        <v>1.3074892751582468</v>
      </c>
      <c r="G34" s="595">
        <v>-5.0478571646311963</v>
      </c>
      <c r="H34" s="595">
        <v>-18.669207009586245</v>
      </c>
      <c r="I34" s="595">
        <v>-5.4827645183642204</v>
      </c>
      <c r="J34" s="595">
        <v>-1.6799577333890312</v>
      </c>
      <c r="K34" s="596">
        <v>-1.679957733389017</v>
      </c>
    </row>
    <row r="35" spans="2:11" ht="17.25" customHeight="1">
      <c r="B35" s="559" t="s">
        <v>213</v>
      </c>
      <c r="C35" s="592"/>
      <c r="D35" s="595">
        <v>-4.7965447415103171</v>
      </c>
      <c r="E35" s="595">
        <v>-9.3280049096874222</v>
      </c>
      <c r="F35" s="603">
        <v>24.930127346610846</v>
      </c>
      <c r="G35" s="595">
        <v>1.2590319255032227</v>
      </c>
      <c r="H35" s="595">
        <v>-12.433076017783463</v>
      </c>
      <c r="I35" s="595">
        <v>6.6804545446222221</v>
      </c>
      <c r="J35" s="595">
        <v>7.6262463242543532</v>
      </c>
      <c r="K35" s="596">
        <v>7.6262463242543532</v>
      </c>
    </row>
    <row r="36" spans="2:11" ht="17.25" customHeight="1">
      <c r="B36" s="559" t="s">
        <v>214</v>
      </c>
      <c r="C36" s="592"/>
      <c r="D36" s="595">
        <v>-6.2445308212248847</v>
      </c>
      <c r="E36" s="595">
        <v>-8.7202649692915202</v>
      </c>
      <c r="F36" s="603">
        <v>-28.769597981249007</v>
      </c>
      <c r="G36" s="595">
        <v>6.1706053639751417</v>
      </c>
      <c r="H36" s="595">
        <v>21.165680224861532</v>
      </c>
      <c r="I36" s="595">
        <v>3.6748673714654956E-2</v>
      </c>
      <c r="J36" s="595">
        <v>-12.751969860930373</v>
      </c>
      <c r="K36" s="596">
        <v>-12.751969860930373</v>
      </c>
    </row>
    <row r="37" spans="2:11" ht="17.25" customHeight="1">
      <c r="B37" s="559" t="s">
        <v>215</v>
      </c>
      <c r="C37" s="592"/>
      <c r="D37" s="595">
        <v>2.0509121444781186</v>
      </c>
      <c r="E37" s="595">
        <v>9.2745079726434199</v>
      </c>
      <c r="F37" s="603">
        <v>19.498507961155127</v>
      </c>
      <c r="G37" s="595">
        <v>5.7544730897962353</v>
      </c>
      <c r="H37" s="595">
        <v>38.955149651207023</v>
      </c>
      <c r="I37" s="595">
        <v>1.1224599917074869</v>
      </c>
      <c r="J37" s="595">
        <v>7.9631511491594011</v>
      </c>
      <c r="K37" s="596">
        <v>7.9631511491594154</v>
      </c>
    </row>
    <row r="38" spans="2:11" ht="17.25" customHeight="1">
      <c r="B38" s="559" t="s">
        <v>216</v>
      </c>
      <c r="C38" s="592"/>
      <c r="D38" s="595">
        <v>2.1288300777400053</v>
      </c>
      <c r="E38" s="595">
        <v>-1.5418171585396721</v>
      </c>
      <c r="F38" s="603">
        <v>7.8568385457519838</v>
      </c>
      <c r="G38" s="595">
        <v>3.0067865947711852</v>
      </c>
      <c r="H38" s="595">
        <v>-1.198643289575557</v>
      </c>
      <c r="I38" s="595">
        <v>-5.7101614663904599</v>
      </c>
      <c r="J38" s="595">
        <v>2.2443475902437626</v>
      </c>
      <c r="K38" s="596">
        <v>2.2443475902437626</v>
      </c>
    </row>
    <row r="39" spans="2:11" ht="17.25" customHeight="1">
      <c r="B39" s="559" t="s">
        <v>217</v>
      </c>
      <c r="C39" s="592"/>
      <c r="D39" s="595">
        <v>0.95320222336184202</v>
      </c>
      <c r="E39" s="595">
        <v>-7.5706578199407915</v>
      </c>
      <c r="F39" s="603">
        <v>11.188224873709629</v>
      </c>
      <c r="G39" s="595">
        <v>-7.4460536724649131</v>
      </c>
      <c r="H39" s="595">
        <v>-37.746814583244536</v>
      </c>
      <c r="I39" s="595">
        <v>-0.7118013378611181</v>
      </c>
      <c r="J39" s="595">
        <v>3.2529849700122497</v>
      </c>
      <c r="K39" s="596">
        <v>3.2529849700122497</v>
      </c>
    </row>
    <row r="40" spans="2:11" ht="17.25" customHeight="1">
      <c r="B40" s="559" t="s">
        <v>218</v>
      </c>
      <c r="C40" s="592"/>
      <c r="D40" s="595">
        <v>1.9331875914650567</v>
      </c>
      <c r="E40" s="595">
        <v>-15.510113686697167</v>
      </c>
      <c r="F40" s="603">
        <v>-25.954884477218883</v>
      </c>
      <c r="G40" s="595">
        <v>-3.1802721088435391</v>
      </c>
      <c r="H40" s="595">
        <v>13.920215792953684</v>
      </c>
      <c r="I40" s="595">
        <v>3.2204637467795294</v>
      </c>
      <c r="J40" s="595">
        <v>-8.7876555355457526</v>
      </c>
      <c r="K40" s="596">
        <v>-8.7876555355457526</v>
      </c>
    </row>
    <row r="41" spans="2:11" ht="17.25" customHeight="1">
      <c r="B41" s="559" t="s">
        <v>219</v>
      </c>
      <c r="C41" s="592"/>
      <c r="D41" s="595">
        <v>10.136656091033174</v>
      </c>
      <c r="E41" s="595">
        <v>20.196592398427256</v>
      </c>
      <c r="F41" s="603">
        <v>4.2816612643045318</v>
      </c>
      <c r="G41" s="595">
        <v>3.8995257333567679</v>
      </c>
      <c r="H41" s="595">
        <v>38.460644938208588</v>
      </c>
      <c r="I41" s="595">
        <v>-6.4955131633684005</v>
      </c>
      <c r="J41" s="595">
        <v>4.5167854228995878</v>
      </c>
      <c r="K41" s="596">
        <v>4.5167854228996163</v>
      </c>
    </row>
    <row r="42" spans="2:11" ht="17.25" customHeight="1">
      <c r="B42" s="559" t="s">
        <v>220</v>
      </c>
      <c r="C42" s="592"/>
      <c r="D42" s="595">
        <v>0.75477163732338681</v>
      </c>
      <c r="E42" s="595">
        <v>4.5723839639443042</v>
      </c>
      <c r="F42" s="603">
        <v>5.3437612414419533</v>
      </c>
      <c r="G42" s="595">
        <v>-6.5765004226542629</v>
      </c>
      <c r="H42" s="595">
        <v>-11.790890126302031</v>
      </c>
      <c r="I42" s="595">
        <v>-6.0569467395449408</v>
      </c>
      <c r="J42" s="595">
        <v>0.26035539481527792</v>
      </c>
      <c r="K42" s="596">
        <v>0.26035539481527792</v>
      </c>
    </row>
    <row r="43" spans="2:11" ht="17.25" customHeight="1">
      <c r="B43" s="559" t="s">
        <v>221</v>
      </c>
      <c r="C43" s="592"/>
      <c r="D43" s="595">
        <v>-10.699669678282206</v>
      </c>
      <c r="E43" s="595">
        <v>-21.468585024729876</v>
      </c>
      <c r="F43" s="603">
        <v>21.127486010677217</v>
      </c>
      <c r="G43" s="595">
        <v>10.089613429570576</v>
      </c>
      <c r="H43" s="595">
        <v>-32.868085722940549</v>
      </c>
      <c r="I43" s="595">
        <v>3.6793030975626806</v>
      </c>
      <c r="J43" s="595">
        <v>3.1500241043922017</v>
      </c>
      <c r="K43" s="596">
        <v>3.1500241043921733</v>
      </c>
    </row>
    <row r="44" spans="2:11" ht="17.25" customHeight="1">
      <c r="B44" s="559" t="s">
        <v>222</v>
      </c>
      <c r="C44" s="592"/>
      <c r="D44" s="595">
        <v>2.2763600371183799</v>
      </c>
      <c r="E44" s="595">
        <v>-5.7128182350318326</v>
      </c>
      <c r="F44" s="603">
        <v>-25.232281282957416</v>
      </c>
      <c r="G44" s="595">
        <v>-11.152225482659489</v>
      </c>
      <c r="H44" s="595">
        <v>18.433172545511425</v>
      </c>
      <c r="I44" s="595">
        <v>-3.0070358646013631</v>
      </c>
      <c r="J44" s="595">
        <v>-9.8994488333304531</v>
      </c>
      <c r="K44" s="596">
        <v>-9.8994488333304531</v>
      </c>
    </row>
    <row r="45" spans="2:11" ht="17.25" customHeight="1">
      <c r="B45" s="559" t="s">
        <v>223</v>
      </c>
      <c r="C45" s="592"/>
      <c r="D45" s="595">
        <v>7.5249522377413882</v>
      </c>
      <c r="E45" s="595">
        <v>26.527103579841295</v>
      </c>
      <c r="F45" s="603">
        <v>7.0118219491688336</v>
      </c>
      <c r="G45" s="595">
        <v>-15.640619966220711</v>
      </c>
      <c r="H45" s="595">
        <v>49.64945255102927</v>
      </c>
      <c r="I45" s="595">
        <v>-3.9747070142738181</v>
      </c>
      <c r="J45" s="595">
        <v>4.5982491338222928</v>
      </c>
      <c r="K45" s="596">
        <v>4.5982491338223213</v>
      </c>
    </row>
    <row r="46" spans="2:11" ht="17.25" customHeight="1">
      <c r="B46" s="559" t="s">
        <v>224</v>
      </c>
      <c r="C46" s="592"/>
      <c r="D46" s="595">
        <v>10.291038290310269</v>
      </c>
      <c r="E46" s="595">
        <v>18.199162496214697</v>
      </c>
      <c r="F46" s="603">
        <v>7.4574173275115925</v>
      </c>
      <c r="G46" s="595">
        <v>-2.4321483355511901</v>
      </c>
      <c r="H46" s="595">
        <v>-16.072742093098583</v>
      </c>
      <c r="I46" s="595">
        <v>-9.6920842629771613</v>
      </c>
      <c r="J46" s="595">
        <v>4.5222706625944937</v>
      </c>
      <c r="K46" s="596">
        <v>4.5222706625944937</v>
      </c>
    </row>
    <row r="47" spans="2:11" ht="13.5" customHeight="1">
      <c r="B47" s="65" t="s">
        <v>225</v>
      </c>
      <c r="C47" s="516"/>
      <c r="D47" s="516" t="s">
        <v>226</v>
      </c>
      <c r="E47" s="614"/>
      <c r="F47" s="516"/>
      <c r="G47" s="516"/>
      <c r="H47" s="516"/>
      <c r="I47" s="516"/>
      <c r="J47" s="544"/>
      <c r="K47" s="615"/>
    </row>
  </sheetData>
  <mergeCells count="4">
    <mergeCell ref="B1:K1"/>
    <mergeCell ref="D2:J2"/>
    <mergeCell ref="B2:B3"/>
    <mergeCell ref="C2:C3"/>
  </mergeCells>
  <printOptions horizontalCentered="1"/>
  <pageMargins left="0.75" right="0.25" top="0.75" bottom="0.25" header="0.25" footer="0.25"/>
  <pageSetup scale="60"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B1:K44"/>
  <sheetViews>
    <sheetView zoomScaleNormal="100" workbookViewId="0">
      <pane xSplit="3" ySplit="3" topLeftCell="D41" activePane="bottomRight" state="frozen"/>
      <selection sqref="A1:XFD1048576"/>
      <selection pane="topRight" sqref="A1:XFD1048576"/>
      <selection pane="bottomLeft" sqref="A1:XFD1048576"/>
      <selection pane="bottomRight" sqref="A1:XFD1048576"/>
    </sheetView>
  </sheetViews>
  <sheetFormatPr defaultColWidth="9.1328125" defaultRowHeight="13.15"/>
  <cols>
    <col min="1" max="1" width="1.3984375" style="13" customWidth="1"/>
    <col min="2" max="2" width="6.1328125" style="13" customWidth="1"/>
    <col min="3" max="3" width="5.1328125" style="13" customWidth="1"/>
    <col min="4" max="4" width="9.3984375" style="13" customWidth="1"/>
    <col min="5" max="5" width="10.3984375" style="13" customWidth="1"/>
    <col min="6" max="7" width="9.1328125" style="13" customWidth="1"/>
    <col min="8" max="8" width="13.3984375" style="13" customWidth="1"/>
    <col min="9" max="9" width="10.3984375" style="13" customWidth="1"/>
    <col min="10" max="10" width="10.3984375" style="12" customWidth="1"/>
    <col min="11" max="11" width="9.1328125" style="13" customWidth="1"/>
    <col min="12" max="226" width="9.1328125" style="13"/>
    <col min="227" max="227" width="6" style="13" customWidth="1"/>
    <col min="228" max="228" width="3.3984375" style="13" customWidth="1"/>
    <col min="229" max="229" width="8.1328125" style="13" customWidth="1"/>
    <col min="230" max="232" width="6.3984375" style="13" customWidth="1"/>
    <col min="233" max="233" width="6.1328125" style="13" customWidth="1"/>
    <col min="234" max="234" width="8" style="13" customWidth="1"/>
    <col min="235" max="235" width="6.3984375" style="13" customWidth="1"/>
    <col min="236" max="236" width="6.86328125" style="13" customWidth="1"/>
    <col min="237" max="237" width="8" style="13" customWidth="1"/>
    <col min="238" max="238" width="8.3984375" style="13" customWidth="1"/>
    <col min="239" max="239" width="6.3984375" style="13" customWidth="1"/>
    <col min="240" max="240" width="7.86328125" style="13" customWidth="1"/>
    <col min="241" max="241" width="6.86328125" style="13" customWidth="1"/>
    <col min="242" max="242" width="7.1328125" style="13" customWidth="1"/>
    <col min="243" max="243" width="7.3984375" style="13" customWidth="1"/>
    <col min="244" max="244" width="8" style="13" customWidth="1"/>
    <col min="245" max="245" width="7.86328125" style="13" customWidth="1"/>
    <col min="246" max="246" width="7.1328125" style="13" customWidth="1"/>
    <col min="247" max="247" width="7" style="13" customWidth="1"/>
    <col min="248" max="248" width="8.86328125" style="13" customWidth="1"/>
    <col min="249" max="249" width="8.3984375" style="13" customWidth="1"/>
    <col min="250" max="250" width="9" style="13" customWidth="1"/>
    <col min="251" max="16384" width="9.1328125" style="13"/>
  </cols>
  <sheetData>
    <row r="1" spans="2:11" ht="27.75" customHeight="1">
      <c r="B1" s="723" t="s">
        <v>361</v>
      </c>
      <c r="C1" s="724"/>
      <c r="D1" s="724"/>
      <c r="E1" s="724"/>
      <c r="F1" s="724"/>
      <c r="G1" s="724"/>
      <c r="H1" s="724"/>
      <c r="I1" s="724"/>
      <c r="J1" s="724"/>
      <c r="K1" s="725"/>
    </row>
    <row r="2" spans="2:11" ht="27.75" customHeight="1">
      <c r="B2" s="701" t="s">
        <v>43</v>
      </c>
      <c r="C2" s="703" t="s">
        <v>44</v>
      </c>
      <c r="D2" s="698" t="s">
        <v>336</v>
      </c>
      <c r="E2" s="699"/>
      <c r="F2" s="699"/>
      <c r="G2" s="699"/>
      <c r="H2" s="699"/>
      <c r="I2" s="699"/>
      <c r="J2" s="699"/>
      <c r="K2" s="67"/>
    </row>
    <row r="3" spans="2:11" s="12" customFormat="1" ht="124.5" customHeight="1">
      <c r="B3" s="702"/>
      <c r="C3" s="704"/>
      <c r="D3" s="442" t="s">
        <v>49</v>
      </c>
      <c r="E3" s="82" t="s">
        <v>233</v>
      </c>
      <c r="F3" s="82" t="s">
        <v>50</v>
      </c>
      <c r="G3" s="82" t="s">
        <v>234</v>
      </c>
      <c r="H3" s="82" t="s">
        <v>316</v>
      </c>
      <c r="I3" s="82" t="s">
        <v>53</v>
      </c>
      <c r="J3" s="82" t="s">
        <v>79</v>
      </c>
      <c r="K3" s="543" t="s">
        <v>355</v>
      </c>
    </row>
    <row r="4" spans="2:11" ht="22.5" customHeight="1">
      <c r="B4" s="559" t="s">
        <v>185</v>
      </c>
      <c r="C4" s="560"/>
      <c r="D4" s="595">
        <v>-7.9152422231831281</v>
      </c>
      <c r="E4" s="595">
        <v>2.2319529282176518</v>
      </c>
      <c r="F4" s="596">
        <v>-29.051598873109</v>
      </c>
      <c r="G4" s="596">
        <v>12.847768818438567</v>
      </c>
      <c r="H4" s="596">
        <v>21.583946940444591</v>
      </c>
      <c r="I4" s="596">
        <v>5.9070145430885361</v>
      </c>
      <c r="J4" s="596">
        <v>-10.829669181170715</v>
      </c>
      <c r="K4" s="596">
        <v>-10.829669181170715</v>
      </c>
    </row>
    <row r="5" spans="2:11" ht="22.5" customHeight="1">
      <c r="B5" s="559" t="s">
        <v>186</v>
      </c>
      <c r="C5" s="560"/>
      <c r="D5" s="595">
        <v>8.6690977864599432</v>
      </c>
      <c r="E5" s="595">
        <v>-0.41324927974166314</v>
      </c>
      <c r="F5" s="596">
        <v>-0.53955464328872438</v>
      </c>
      <c r="G5" s="596">
        <v>-4.0597002921950747</v>
      </c>
      <c r="H5" s="596">
        <v>22.490819914013443</v>
      </c>
      <c r="I5" s="596">
        <v>-10.05464396450428</v>
      </c>
      <c r="J5" s="596">
        <v>0.46293050838497152</v>
      </c>
      <c r="K5" s="596">
        <v>0.46293050838495731</v>
      </c>
    </row>
    <row r="6" spans="2:11" ht="22.5" customHeight="1">
      <c r="B6" s="559" t="s">
        <v>187</v>
      </c>
      <c r="C6" s="560"/>
      <c r="D6" s="595">
        <v>23.874538948233678</v>
      </c>
      <c r="E6" s="595">
        <v>19.154428703952789</v>
      </c>
      <c r="F6" s="596">
        <v>-2.570149591391683</v>
      </c>
      <c r="G6" s="596">
        <v>-4.3423636474097407</v>
      </c>
      <c r="H6" s="596">
        <v>17.315839553929251</v>
      </c>
      <c r="I6" s="596">
        <v>4.2662265186126831</v>
      </c>
      <c r="J6" s="596">
        <v>8.1537840052004356</v>
      </c>
      <c r="K6" s="596">
        <v>8.1537840052004356</v>
      </c>
    </row>
    <row r="7" spans="2:11" ht="22.5" customHeight="1">
      <c r="B7" s="559" t="s">
        <v>188</v>
      </c>
      <c r="C7" s="560"/>
      <c r="D7" s="595">
        <v>0.97834833890092909</v>
      </c>
      <c r="E7" s="595">
        <v>17.690157659108905</v>
      </c>
      <c r="F7" s="596">
        <v>27.051821478779672</v>
      </c>
      <c r="G7" s="596">
        <v>-3.825044137823852E-2</v>
      </c>
      <c r="H7" s="596">
        <v>-21.68598085136712</v>
      </c>
      <c r="I7" s="596">
        <v>-1.5965100028907528</v>
      </c>
      <c r="J7" s="596">
        <v>7.6276576292328571</v>
      </c>
      <c r="K7" s="596">
        <v>7.6276576292328286</v>
      </c>
    </row>
    <row r="8" spans="2:11" ht="21" customHeight="1">
      <c r="B8" s="559" t="s">
        <v>189</v>
      </c>
      <c r="C8" s="560"/>
      <c r="D8" s="595">
        <v>-1.2359317635179963</v>
      </c>
      <c r="E8" s="595">
        <v>1.9208243917203447</v>
      </c>
      <c r="F8" s="595">
        <v>38.572898349922411</v>
      </c>
      <c r="G8" s="595">
        <v>-12.276252962634416</v>
      </c>
      <c r="H8" s="595">
        <v>21.166831055840703</v>
      </c>
      <c r="I8" s="595">
        <v>1.0259359111310289</v>
      </c>
      <c r="J8" s="595">
        <v>10.075543624477618</v>
      </c>
      <c r="K8" s="596">
        <v>10.075543624477604</v>
      </c>
    </row>
    <row r="9" spans="2:11" ht="21" customHeight="1">
      <c r="B9" s="559" t="s">
        <v>190</v>
      </c>
      <c r="C9" s="560"/>
      <c r="D9" s="595">
        <v>-2.9887449547982783</v>
      </c>
      <c r="E9" s="595">
        <v>4.0358566674506591</v>
      </c>
      <c r="F9" s="595">
        <v>-2.4074453943784846</v>
      </c>
      <c r="G9" s="595">
        <v>22.694218371731665</v>
      </c>
      <c r="H9" s="595">
        <v>14.785201752668371</v>
      </c>
      <c r="I9" s="595">
        <v>17.884796442011691</v>
      </c>
      <c r="J9" s="595">
        <v>3.0176248356761732</v>
      </c>
      <c r="K9" s="596">
        <v>3.0176248356761732</v>
      </c>
    </row>
    <row r="10" spans="2:11" ht="21" customHeight="1">
      <c r="B10" s="559" t="s">
        <v>191</v>
      </c>
      <c r="C10" s="560"/>
      <c r="D10" s="595">
        <v>-13.775428800784539</v>
      </c>
      <c r="E10" s="595">
        <v>-4.6482874866727286</v>
      </c>
      <c r="F10" s="595">
        <v>-8.5386249070933786</v>
      </c>
      <c r="G10" s="595">
        <v>31.313170789834658</v>
      </c>
      <c r="H10" s="595">
        <v>9.4789787069294249</v>
      </c>
      <c r="I10" s="595">
        <v>1.9877426776937455</v>
      </c>
      <c r="J10" s="595">
        <v>-6.4598125531328776</v>
      </c>
      <c r="K10" s="596">
        <v>-6.4598125531328776</v>
      </c>
    </row>
    <row r="11" spans="2:11" ht="21" customHeight="1">
      <c r="B11" s="559" t="s">
        <v>192</v>
      </c>
      <c r="C11" s="560"/>
      <c r="D11" s="595">
        <v>-14.303437572991484</v>
      </c>
      <c r="E11" s="595">
        <v>6.5431881410449364</v>
      </c>
      <c r="F11" s="595">
        <v>-2.7140078854569651</v>
      </c>
      <c r="G11" s="595">
        <v>36.740254935171521</v>
      </c>
      <c r="H11" s="595">
        <v>10.741908282669968</v>
      </c>
      <c r="I11" s="595">
        <v>19.553441031688237</v>
      </c>
      <c r="J11" s="595">
        <v>-0.93200973348058369</v>
      </c>
      <c r="K11" s="596">
        <v>-0.93200973348058369</v>
      </c>
    </row>
    <row r="12" spans="2:11" ht="21" customHeight="1">
      <c r="B12" s="559" t="s">
        <v>193</v>
      </c>
      <c r="C12" s="592"/>
      <c r="D12" s="595">
        <v>-10.604132275829286</v>
      </c>
      <c r="E12" s="595">
        <v>-20.260660334445888</v>
      </c>
      <c r="F12" s="595">
        <v>-2.7132661300522756</v>
      </c>
      <c r="G12" s="595">
        <v>20.67149726080369</v>
      </c>
      <c r="H12" s="595">
        <v>-6.2031062143743299</v>
      </c>
      <c r="I12" s="595">
        <v>17.198360843776868</v>
      </c>
      <c r="J12" s="595">
        <v>0.16801894756301294</v>
      </c>
      <c r="K12" s="596">
        <v>0.16801894756301294</v>
      </c>
    </row>
    <row r="13" spans="2:11" ht="21" customHeight="1">
      <c r="B13" s="559" t="s">
        <v>194</v>
      </c>
      <c r="C13" s="592"/>
      <c r="D13" s="595">
        <v>-21.915812251563182</v>
      </c>
      <c r="E13" s="595">
        <v>-58.255043657159945</v>
      </c>
      <c r="F13" s="595">
        <v>9.0970919337016056</v>
      </c>
      <c r="G13" s="595">
        <v>-8.9222969424174465</v>
      </c>
      <c r="H13" s="595">
        <v>-14.686548168546082</v>
      </c>
      <c r="I13" s="595">
        <v>0.372243982929092</v>
      </c>
      <c r="J13" s="595">
        <v>-5.1888007616751679</v>
      </c>
      <c r="K13" s="596">
        <v>-5.1888007616751679</v>
      </c>
    </row>
    <row r="14" spans="2:11" ht="21" customHeight="1">
      <c r="B14" s="559" t="s">
        <v>195</v>
      </c>
      <c r="C14" s="592"/>
      <c r="D14" s="595">
        <v>18.267251511824981</v>
      </c>
      <c r="E14" s="595">
        <v>4.5077319527460702</v>
      </c>
      <c r="F14" s="595">
        <v>14.842442984404116</v>
      </c>
      <c r="G14" s="595">
        <v>-19.375452263818644</v>
      </c>
      <c r="H14" s="595">
        <v>-12.611888140795585</v>
      </c>
      <c r="I14" s="595">
        <v>18.267795265540627</v>
      </c>
      <c r="J14" s="595">
        <v>15.116972622854789</v>
      </c>
      <c r="K14" s="596">
        <v>15.116972622854789</v>
      </c>
    </row>
    <row r="15" spans="2:11" ht="21" customHeight="1">
      <c r="B15" s="559" t="s">
        <v>196</v>
      </c>
      <c r="C15" s="592"/>
      <c r="D15" s="602">
        <v>15.744953999292505</v>
      </c>
      <c r="E15" s="595">
        <v>7.8462034293786047</v>
      </c>
      <c r="F15" s="602">
        <v>10.955953924993352</v>
      </c>
      <c r="G15" s="602">
        <v>-11.485806109831714</v>
      </c>
      <c r="H15" s="602">
        <v>-13.834731786994766</v>
      </c>
      <c r="I15" s="602">
        <v>-1.9126017178108441</v>
      </c>
      <c r="J15" s="595">
        <v>7.7935034132151486</v>
      </c>
      <c r="K15" s="596">
        <v>7.7935034132151486</v>
      </c>
    </row>
    <row r="16" spans="2:11" ht="21" customHeight="1">
      <c r="B16" s="559" t="s">
        <v>197</v>
      </c>
      <c r="C16" s="592"/>
      <c r="D16" s="595">
        <v>23.461167651041492</v>
      </c>
      <c r="E16" s="595">
        <v>55.17884777279744</v>
      </c>
      <c r="F16" s="595">
        <v>22.520220194747196</v>
      </c>
      <c r="G16" s="595">
        <v>2.490463671175462</v>
      </c>
      <c r="H16" s="595">
        <v>-6.2100010004167672</v>
      </c>
      <c r="I16" s="595">
        <v>4.8742416531480757</v>
      </c>
      <c r="J16" s="595">
        <v>16.308773172871341</v>
      </c>
      <c r="K16" s="596">
        <v>16.308773172871341</v>
      </c>
    </row>
    <row r="17" spans="2:11" ht="21" customHeight="1">
      <c r="B17" s="559" t="s">
        <v>198</v>
      </c>
      <c r="C17" s="592"/>
      <c r="D17" s="595">
        <v>40.659152349972942</v>
      </c>
      <c r="E17" s="595">
        <v>203.13056708101431</v>
      </c>
      <c r="F17" s="595">
        <v>7.8887468165984131</v>
      </c>
      <c r="G17" s="595">
        <v>23.443827950443492</v>
      </c>
      <c r="H17" s="595">
        <v>7.230824236881972</v>
      </c>
      <c r="I17" s="595">
        <v>9.2822902027671859</v>
      </c>
      <c r="J17" s="595">
        <v>18.305467555029338</v>
      </c>
      <c r="K17" s="596">
        <v>18.305467555029338</v>
      </c>
    </row>
    <row r="18" spans="2:11" ht="21" customHeight="1">
      <c r="B18" s="559" t="s">
        <v>199</v>
      </c>
      <c r="C18" s="592"/>
      <c r="D18" s="595">
        <v>17.913842582557791</v>
      </c>
      <c r="E18" s="595">
        <v>75.220649747302303</v>
      </c>
      <c r="F18" s="595">
        <v>14.433515478515218</v>
      </c>
      <c r="G18" s="595">
        <v>37.982769568538032</v>
      </c>
      <c r="H18" s="595">
        <v>10.984229582138298</v>
      </c>
      <c r="I18" s="595">
        <v>4.7775314930048012</v>
      </c>
      <c r="J18" s="595">
        <v>13.523673084171023</v>
      </c>
      <c r="K18" s="596">
        <v>13.523673084171023</v>
      </c>
    </row>
    <row r="19" spans="2:11" ht="21" customHeight="1">
      <c r="B19" s="559" t="s">
        <v>200</v>
      </c>
      <c r="C19" s="592"/>
      <c r="D19" s="595">
        <v>42.645001982574058</v>
      </c>
      <c r="E19" s="595">
        <v>60.652916374883858</v>
      </c>
      <c r="F19" s="595">
        <v>-4.3952182643753304</v>
      </c>
      <c r="G19" s="595">
        <v>18.551299521233489</v>
      </c>
      <c r="H19" s="595">
        <v>13.750837744065336</v>
      </c>
      <c r="I19" s="595">
        <v>1.3074727836522442</v>
      </c>
      <c r="J19" s="595">
        <v>14.703068006991018</v>
      </c>
      <c r="K19" s="596">
        <v>14.703068006991018</v>
      </c>
    </row>
    <row r="20" spans="2:11" ht="21" customHeight="1">
      <c r="B20" s="559" t="s">
        <v>201</v>
      </c>
      <c r="C20" s="592"/>
      <c r="D20" s="595">
        <v>27.925199523422918</v>
      </c>
      <c r="E20" s="595">
        <v>24.102375323156934</v>
      </c>
      <c r="F20" s="595">
        <v>16.188153551624779</v>
      </c>
      <c r="G20" s="595">
        <v>7.795831624779197</v>
      </c>
      <c r="H20" s="595">
        <v>-1.3109207326178876</v>
      </c>
      <c r="I20" s="595">
        <v>-3.0839203964477662</v>
      </c>
      <c r="J20" s="595">
        <v>14.486623534064535</v>
      </c>
      <c r="K20" s="596">
        <v>14.486623534064535</v>
      </c>
    </row>
    <row r="21" spans="2:11" ht="21" customHeight="1">
      <c r="B21" s="559" t="s">
        <v>202</v>
      </c>
      <c r="C21" s="592"/>
      <c r="D21" s="595">
        <v>25.44104308750299</v>
      </c>
      <c r="E21" s="595">
        <v>13.775866887523591</v>
      </c>
      <c r="F21" s="595">
        <v>-3.0194135769289545</v>
      </c>
      <c r="G21" s="595">
        <v>10.045458462840614</v>
      </c>
      <c r="H21" s="595">
        <v>-4.5661079831592133</v>
      </c>
      <c r="I21" s="595">
        <v>3.9486147923316111</v>
      </c>
      <c r="J21" s="595">
        <v>9.0021468452915911</v>
      </c>
      <c r="K21" s="596">
        <v>9.0021468452915769</v>
      </c>
    </row>
    <row r="22" spans="2:11" ht="21" customHeight="1">
      <c r="B22" s="559" t="s">
        <v>203</v>
      </c>
      <c r="C22" s="592"/>
      <c r="D22" s="595">
        <v>31.236496815758244</v>
      </c>
      <c r="E22" s="595">
        <v>4.2042256678709577</v>
      </c>
      <c r="F22" s="595">
        <v>1.5879573902235222</v>
      </c>
      <c r="G22" s="595">
        <v>5.8508808403197321</v>
      </c>
      <c r="H22" s="595">
        <v>-3.667918111123754</v>
      </c>
      <c r="I22" s="595">
        <v>2.0236946782447092</v>
      </c>
      <c r="J22" s="595">
        <v>12.726169401358163</v>
      </c>
      <c r="K22" s="596">
        <v>12.726169401358135</v>
      </c>
    </row>
    <row r="23" spans="2:11" ht="21" customHeight="1">
      <c r="B23" s="559" t="s">
        <v>204</v>
      </c>
      <c r="C23" s="592"/>
      <c r="D23" s="595">
        <v>11.803555991347764</v>
      </c>
      <c r="E23" s="595">
        <v>-2.6008538939456258</v>
      </c>
      <c r="F23" s="595">
        <v>1.6124836159109464</v>
      </c>
      <c r="G23" s="595">
        <v>-1.3734551820273566</v>
      </c>
      <c r="H23" s="595">
        <v>-4.7018297247100662</v>
      </c>
      <c r="I23" s="595">
        <v>1.6826878877297133</v>
      </c>
      <c r="J23" s="595">
        <v>5.9312530680412578</v>
      </c>
      <c r="K23" s="596">
        <v>5.9312530680412578</v>
      </c>
    </row>
    <row r="24" spans="2:11" ht="21" customHeight="1">
      <c r="B24" s="559" t="s">
        <v>205</v>
      </c>
      <c r="C24" s="592"/>
      <c r="D24" s="595">
        <v>13.328315586130898</v>
      </c>
      <c r="E24" s="595">
        <v>11.838438774455653</v>
      </c>
      <c r="F24" s="595">
        <v>12.488501273768861</v>
      </c>
      <c r="G24" s="595">
        <v>2.4467340205299735</v>
      </c>
      <c r="H24" s="595">
        <v>-4.3881288790364579</v>
      </c>
      <c r="I24" s="595">
        <v>-6.2178667390762286</v>
      </c>
      <c r="J24" s="595">
        <v>8.0581677447081148</v>
      </c>
      <c r="K24" s="596">
        <v>8.0581677447081148</v>
      </c>
    </row>
    <row r="25" spans="2:11" ht="21" customHeight="1">
      <c r="B25" s="559" t="s">
        <v>206</v>
      </c>
      <c r="C25" s="592"/>
      <c r="D25" s="595">
        <v>26.007343139166082</v>
      </c>
      <c r="E25" s="595">
        <v>29.810950669079716</v>
      </c>
      <c r="F25" s="595">
        <v>13.875082173880116</v>
      </c>
      <c r="G25" s="595">
        <v>-12.067121541247232</v>
      </c>
      <c r="H25" s="595">
        <v>-6.7718591928377663</v>
      </c>
      <c r="I25" s="595">
        <v>-0.67838070100083314</v>
      </c>
      <c r="J25" s="595">
        <v>13.940668660591598</v>
      </c>
      <c r="K25" s="596">
        <v>13.940668660591598</v>
      </c>
    </row>
    <row r="26" spans="2:11" ht="21" customHeight="1">
      <c r="B26" s="559" t="s">
        <v>207</v>
      </c>
      <c r="C26" s="592"/>
      <c r="D26" s="595">
        <v>10.509346571184835</v>
      </c>
      <c r="E26" s="595">
        <v>15.508850272513385</v>
      </c>
      <c r="F26" s="595">
        <v>5.0016758379220363</v>
      </c>
      <c r="G26" s="595">
        <v>12.197045809378466</v>
      </c>
      <c r="H26" s="595">
        <v>-1.9186373862634554</v>
      </c>
      <c r="I26" s="595">
        <v>-8.7394726533720331</v>
      </c>
      <c r="J26" s="595">
        <v>4.2624757014071264</v>
      </c>
      <c r="K26" s="596">
        <v>4.2624757014071264</v>
      </c>
    </row>
    <row r="27" spans="2:11" ht="21" customHeight="1">
      <c r="B27" s="559" t="s">
        <v>208</v>
      </c>
      <c r="C27" s="592"/>
      <c r="D27" s="595">
        <v>3.2773622213853315</v>
      </c>
      <c r="E27" s="595">
        <v>4.4086131396802841</v>
      </c>
      <c r="F27" s="595">
        <v>-7.6876809135718105</v>
      </c>
      <c r="G27" s="595">
        <v>23.198136158770637</v>
      </c>
      <c r="H27" s="595">
        <v>-4.5838138377143594</v>
      </c>
      <c r="I27" s="595">
        <v>-1.2657049552087756</v>
      </c>
      <c r="J27" s="595">
        <v>-0.25751799938880993</v>
      </c>
      <c r="K27" s="596">
        <v>-0.25751799938879572</v>
      </c>
    </row>
    <row r="28" spans="2:11" ht="21" customHeight="1">
      <c r="B28" s="559" t="s">
        <v>209</v>
      </c>
      <c r="C28" s="559"/>
      <c r="D28" s="595">
        <v>1.4579996981041887</v>
      </c>
      <c r="E28" s="595">
        <v>7.5016612656525297</v>
      </c>
      <c r="F28" s="595">
        <v>2.3230129470501737</v>
      </c>
      <c r="G28" s="595">
        <v>18.409841122966625</v>
      </c>
      <c r="H28" s="595">
        <v>-7.2892737867360182</v>
      </c>
      <c r="I28" s="595">
        <v>-2.7778281948267676</v>
      </c>
      <c r="J28" s="595">
        <v>1.3667801485694184</v>
      </c>
      <c r="K28" s="596">
        <v>1.3667801485694184</v>
      </c>
    </row>
    <row r="29" spans="2:11" ht="21" customHeight="1">
      <c r="B29" s="559" t="s">
        <v>210</v>
      </c>
      <c r="C29" s="559"/>
      <c r="D29" s="595">
        <v>-2.7703842874914812</v>
      </c>
      <c r="E29" s="595">
        <v>0.37354638901459225</v>
      </c>
      <c r="F29" s="595">
        <v>-18.106029659705811</v>
      </c>
      <c r="G29" s="595">
        <v>19.328410466673546</v>
      </c>
      <c r="H29" s="595">
        <v>-14.649834677342909</v>
      </c>
      <c r="I29" s="595">
        <v>0.59824082248465515</v>
      </c>
      <c r="J29" s="595">
        <v>-6.3483674677529507</v>
      </c>
      <c r="K29" s="596">
        <v>-6.3483674677529507</v>
      </c>
    </row>
    <row r="30" spans="2:11" ht="21" customHeight="1">
      <c r="B30" s="559" t="s">
        <v>211</v>
      </c>
      <c r="C30" s="559"/>
      <c r="D30" s="595">
        <v>-18.850936742502242</v>
      </c>
      <c r="E30" s="595">
        <v>-13.784805584357841</v>
      </c>
      <c r="F30" s="595">
        <v>1.5621678153981975</v>
      </c>
      <c r="G30" s="595">
        <v>8.0107125571438047</v>
      </c>
      <c r="H30" s="595">
        <v>25.147579988860215</v>
      </c>
      <c r="I30" s="595">
        <v>2.9029406862048717</v>
      </c>
      <c r="J30" s="595">
        <v>-6.9834928280050121</v>
      </c>
      <c r="K30" s="596">
        <v>-6.9834928280050264</v>
      </c>
    </row>
    <row r="31" spans="2:11" ht="21" customHeight="1">
      <c r="B31" s="559" t="s">
        <v>212</v>
      </c>
      <c r="C31" s="559"/>
      <c r="D31" s="595">
        <v>-14.800651018104659</v>
      </c>
      <c r="E31" s="595">
        <v>-10.052309760716923</v>
      </c>
      <c r="F31" s="595">
        <v>27.218312856546916</v>
      </c>
      <c r="G31" s="595">
        <v>-3.1714816560584183</v>
      </c>
      <c r="H31" s="595">
        <v>3.6232089879174652</v>
      </c>
      <c r="I31" s="595">
        <v>12.443722525556922</v>
      </c>
      <c r="J31" s="595">
        <v>2.4835777148983595</v>
      </c>
      <c r="K31" s="596">
        <v>2.4835777148983595</v>
      </c>
    </row>
    <row r="32" spans="2:11" ht="21" customHeight="1">
      <c r="B32" s="559" t="s">
        <v>213</v>
      </c>
      <c r="C32" s="559"/>
      <c r="D32" s="595">
        <v>-10.725909339959543</v>
      </c>
      <c r="E32" s="595">
        <v>-12.276977167571346</v>
      </c>
      <c r="F32" s="595">
        <v>2.7958102108337499</v>
      </c>
      <c r="G32" s="595">
        <v>-2.9821422149482686</v>
      </c>
      <c r="H32" s="595">
        <v>1.6514907663708129</v>
      </c>
      <c r="I32" s="595">
        <v>16.049300102661306</v>
      </c>
      <c r="J32" s="595">
        <v>-0.30261641365849812</v>
      </c>
      <c r="K32" s="596">
        <v>-0.30261641365849812</v>
      </c>
    </row>
    <row r="33" spans="2:11" ht="21" customHeight="1">
      <c r="B33" s="559" t="s">
        <v>214</v>
      </c>
      <c r="C33" s="559"/>
      <c r="D33" s="595">
        <v>-20.442501776553399</v>
      </c>
      <c r="E33" s="595">
        <v>-17.499788992791736</v>
      </c>
      <c r="F33" s="595">
        <v>8.5708522933821314</v>
      </c>
      <c r="G33" s="595">
        <v>10.011527284055987</v>
      </c>
      <c r="H33" s="595">
        <v>37.18988149581233</v>
      </c>
      <c r="I33" s="595">
        <v>5.3886028365111542</v>
      </c>
      <c r="J33" s="595">
        <v>-5.0108067721509997</v>
      </c>
      <c r="K33" s="596">
        <v>-5.0108067721509997</v>
      </c>
    </row>
    <row r="34" spans="2:11" ht="21" customHeight="1">
      <c r="B34" s="559" t="s">
        <v>215</v>
      </c>
      <c r="C34" s="559"/>
      <c r="D34" s="595">
        <v>-9.7213294869585383</v>
      </c>
      <c r="E34" s="595">
        <v>-9.5631179272239848</v>
      </c>
      <c r="F34" s="595">
        <v>7.7299884318019707</v>
      </c>
      <c r="G34" s="595">
        <v>7.9547063909583926</v>
      </c>
      <c r="H34" s="595">
        <v>19.908334862716615</v>
      </c>
      <c r="I34" s="595">
        <v>2.000678870262945</v>
      </c>
      <c r="J34" s="595">
        <v>-0.32380924444109382</v>
      </c>
      <c r="K34" s="596">
        <v>-0.32380924444107961</v>
      </c>
    </row>
    <row r="35" spans="2:11" ht="21" customHeight="1">
      <c r="B35" s="559" t="s">
        <v>216</v>
      </c>
      <c r="C35" s="552"/>
      <c r="D35" s="595">
        <v>-6.9718102617797939</v>
      </c>
      <c r="E35" s="595">
        <v>-10.953220278998046</v>
      </c>
      <c r="F35" s="595">
        <v>14.69454086721511</v>
      </c>
      <c r="G35" s="595">
        <v>17.112337552981558</v>
      </c>
      <c r="H35" s="595">
        <v>45.665691058990063</v>
      </c>
      <c r="I35" s="595">
        <v>1.7552776695876275</v>
      </c>
      <c r="J35" s="595">
        <v>3.6546248266182317</v>
      </c>
      <c r="K35" s="596">
        <v>3.6546248266182317</v>
      </c>
    </row>
    <row r="36" spans="2:11" ht="21" customHeight="1">
      <c r="B36" s="559" t="s">
        <v>217</v>
      </c>
      <c r="C36" s="552"/>
      <c r="D36" s="595">
        <v>-1.3534369564980722</v>
      </c>
      <c r="E36" s="595">
        <v>-9.2273720825604784</v>
      </c>
      <c r="F36" s="595">
        <v>2.0785191897649611</v>
      </c>
      <c r="G36" s="595">
        <v>7.0443672831603408</v>
      </c>
      <c r="H36" s="595">
        <v>3.5568324427694336</v>
      </c>
      <c r="I36" s="595">
        <v>-5.2956957550906765</v>
      </c>
      <c r="J36" s="595">
        <v>-0.55725452832082567</v>
      </c>
      <c r="K36" s="596">
        <v>-0.55725452832083988</v>
      </c>
    </row>
    <row r="37" spans="2:11" ht="21" customHeight="1">
      <c r="B37" s="559" t="s">
        <v>218</v>
      </c>
      <c r="C37" s="552"/>
      <c r="D37" s="595">
        <v>7.2509017771835431</v>
      </c>
      <c r="E37" s="595">
        <v>-15.979499606083863</v>
      </c>
      <c r="F37" s="595">
        <v>6.1122151719832658</v>
      </c>
      <c r="G37" s="595">
        <v>-2.3834659592774869</v>
      </c>
      <c r="H37" s="595">
        <v>-2.6356582423211989</v>
      </c>
      <c r="I37" s="595">
        <v>-2.2816881538234099</v>
      </c>
      <c r="J37" s="595">
        <v>3.9611546529590385</v>
      </c>
      <c r="K37" s="596">
        <v>3.9611546529590385</v>
      </c>
    </row>
    <row r="38" spans="2:11" ht="21" customHeight="1">
      <c r="B38" s="559" t="s">
        <v>219</v>
      </c>
      <c r="C38" s="552"/>
      <c r="D38" s="595">
        <v>15.748653650088812</v>
      </c>
      <c r="E38" s="595">
        <v>-7.5815757368801258</v>
      </c>
      <c r="F38" s="595">
        <v>-7.400031453390298</v>
      </c>
      <c r="G38" s="595">
        <v>-4.0956727952935097</v>
      </c>
      <c r="H38" s="595">
        <v>-2.9821522441485229</v>
      </c>
      <c r="I38" s="595">
        <v>-9.6432127494923776</v>
      </c>
      <c r="J38" s="595">
        <v>0.64253939909939106</v>
      </c>
      <c r="K38" s="596">
        <v>0.64253939909939106</v>
      </c>
    </row>
    <row r="39" spans="2:11" ht="21" customHeight="1">
      <c r="B39" s="559" t="s">
        <v>220</v>
      </c>
      <c r="C39" s="552"/>
      <c r="D39" s="595">
        <v>14.191351814811725</v>
      </c>
      <c r="E39" s="595">
        <v>-1.8424404302936779</v>
      </c>
      <c r="F39" s="595">
        <v>-9.5576218525896195</v>
      </c>
      <c r="G39" s="595">
        <v>-13.018179012592029</v>
      </c>
      <c r="H39" s="595">
        <v>-13.383193537638178</v>
      </c>
      <c r="I39" s="595">
        <v>-9.9755327919841363</v>
      </c>
      <c r="J39" s="595">
        <v>-1.3103706384914773</v>
      </c>
      <c r="K39" s="596">
        <v>-1.3103706384914773</v>
      </c>
    </row>
    <row r="40" spans="2:11" ht="21" customHeight="1">
      <c r="B40" s="559" t="s">
        <v>221</v>
      </c>
      <c r="C40" s="552"/>
      <c r="D40" s="595">
        <v>1.0104207926391808</v>
      </c>
      <c r="E40" s="595">
        <v>-16.601677976764478</v>
      </c>
      <c r="F40" s="595">
        <v>-1.4728591425408695</v>
      </c>
      <c r="G40" s="595">
        <v>3.4617693557495102</v>
      </c>
      <c r="H40" s="595">
        <v>-6.5951085481502076</v>
      </c>
      <c r="I40" s="595">
        <v>-5.9941247034061007</v>
      </c>
      <c r="J40" s="595">
        <v>-1.4087810589721528</v>
      </c>
      <c r="K40" s="596">
        <v>-1.4087810589721528</v>
      </c>
    </row>
    <row r="41" spans="2:11" ht="21" customHeight="1">
      <c r="B41" s="559" t="s">
        <v>222</v>
      </c>
      <c r="C41" s="552"/>
      <c r="D41" s="595">
        <v>1.3504866137808591</v>
      </c>
      <c r="E41" s="595">
        <v>-6.9309583594495194</v>
      </c>
      <c r="F41" s="595">
        <v>-0.51133688408555145</v>
      </c>
      <c r="G41" s="595">
        <v>-5.057077156644695</v>
      </c>
      <c r="H41" s="595">
        <v>-2.8948677027003669</v>
      </c>
      <c r="I41" s="595">
        <v>-11.665689532965629</v>
      </c>
      <c r="J41" s="595">
        <v>-2.6105159456548961</v>
      </c>
      <c r="K41" s="596">
        <v>-2.6105159456548961</v>
      </c>
    </row>
    <row r="42" spans="2:11" ht="21" customHeight="1">
      <c r="B42" s="559" t="s">
        <v>223</v>
      </c>
      <c r="C42" s="552"/>
      <c r="D42" s="595">
        <v>-1.0528681439977277</v>
      </c>
      <c r="E42" s="595">
        <v>-2.0292003562276193</v>
      </c>
      <c r="F42" s="595">
        <v>2.0933400393128068</v>
      </c>
      <c r="G42" s="595">
        <v>-22.912775076421596</v>
      </c>
      <c r="H42" s="595">
        <v>4.9520598049452644</v>
      </c>
      <c r="I42" s="595">
        <v>-9.2842672019669124</v>
      </c>
      <c r="J42" s="595">
        <v>-2.5346074803896101</v>
      </c>
      <c r="K42" s="596">
        <v>-2.5346074803896101</v>
      </c>
    </row>
    <row r="43" spans="2:11" ht="21" customHeight="1">
      <c r="B43" s="559" t="s">
        <v>224</v>
      </c>
      <c r="C43" s="552"/>
      <c r="D43" s="595">
        <v>8.3123084981926922</v>
      </c>
      <c r="E43" s="595">
        <v>10.737328805385687</v>
      </c>
      <c r="F43" s="595">
        <v>4.1417784753269729</v>
      </c>
      <c r="G43" s="595">
        <v>-19.493115109214727</v>
      </c>
      <c r="H43" s="595">
        <v>-0.14252945390353489</v>
      </c>
      <c r="I43" s="595">
        <v>-12.794523179548534</v>
      </c>
      <c r="J43" s="595">
        <v>1.6084981651435726</v>
      </c>
      <c r="K43" s="596">
        <v>1.6084981651435726</v>
      </c>
    </row>
    <row r="44" spans="2:11">
      <c r="B44" s="65" t="s">
        <v>225</v>
      </c>
      <c r="C44" s="516"/>
      <c r="D44" s="516" t="s">
        <v>226</v>
      </c>
      <c r="E44" s="516"/>
      <c r="F44" s="516"/>
      <c r="G44" s="516"/>
      <c r="H44" s="516"/>
      <c r="I44" s="516"/>
      <c r="J44" s="142"/>
      <c r="K44" s="545"/>
    </row>
  </sheetData>
  <mergeCells count="4">
    <mergeCell ref="B1:K1"/>
    <mergeCell ref="D2:J2"/>
    <mergeCell ref="B2:B3"/>
    <mergeCell ref="C2:C3"/>
  </mergeCells>
  <printOptions horizontalCentered="1"/>
  <pageMargins left="0.75" right="0.25" top="0.75" bottom="0.25" header="0.25" footer="0.25"/>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view="pageBreakPreview" zoomScale="60" zoomScaleNormal="100" workbookViewId="0">
      <selection sqref="A1:XFD1048576"/>
    </sheetView>
  </sheetViews>
  <sheetFormatPr defaultColWidth="9.1328125" defaultRowHeight="15.75"/>
  <cols>
    <col min="1" max="1" width="0.1328125" style="53" customWidth="1"/>
    <col min="2" max="3" width="12.1328125" style="53" customWidth="1"/>
    <col min="4" max="4" width="19.3984375" style="53" customWidth="1"/>
    <col min="5" max="5" width="11.3984375" style="53" customWidth="1"/>
    <col min="6" max="6" width="46.3984375" style="53" customWidth="1"/>
    <col min="7" max="7" width="13" style="53" customWidth="1"/>
    <col min="8" max="8" width="1.1328125" style="53" customWidth="1"/>
    <col min="9" max="12" width="9.1328125" style="53"/>
    <col min="13" max="13" width="20.3984375" style="53" customWidth="1"/>
    <col min="14" max="16384" width="9.1328125" style="53"/>
  </cols>
  <sheetData>
    <row r="3" spans="2:6" ht="30" customHeight="1">
      <c r="B3" s="665" t="s">
        <v>37</v>
      </c>
      <c r="C3" s="665"/>
      <c r="D3" s="665"/>
      <c r="E3" s="665"/>
      <c r="F3" s="665"/>
    </row>
    <row r="4" spans="2:6" ht="36" customHeight="1">
      <c r="B4" s="655" t="s">
        <v>172</v>
      </c>
      <c r="C4" s="655"/>
      <c r="D4" s="655"/>
      <c r="E4" s="655"/>
      <c r="F4" s="655"/>
    </row>
    <row r="5" spans="2:6" ht="22.35" customHeight="1">
      <c r="B5" s="655" t="s">
        <v>227</v>
      </c>
      <c r="C5" s="655"/>
      <c r="D5" s="655"/>
      <c r="E5" s="655"/>
      <c r="F5" s="655"/>
    </row>
    <row r="6" spans="2:6" ht="22.35" customHeight="1">
      <c r="B6" s="655" t="s">
        <v>232</v>
      </c>
      <c r="C6" s="655"/>
      <c r="D6" s="655"/>
      <c r="E6" s="655"/>
      <c r="F6" s="655"/>
    </row>
    <row r="7" spans="2:6" ht="22.35" customHeight="1">
      <c r="B7" s="655" t="s">
        <v>236</v>
      </c>
      <c r="C7" s="655"/>
      <c r="D7" s="655"/>
      <c r="E7" s="655"/>
      <c r="F7" s="655"/>
    </row>
    <row r="8" spans="2:6" ht="22.35" customHeight="1">
      <c r="B8" s="655" t="s">
        <v>276</v>
      </c>
      <c r="C8" s="655"/>
      <c r="D8" s="655"/>
      <c r="E8" s="655"/>
      <c r="F8" s="655"/>
    </row>
    <row r="9" spans="2:6" ht="22.35" customHeight="1">
      <c r="B9" s="655" t="s">
        <v>293</v>
      </c>
      <c r="C9" s="655"/>
      <c r="D9" s="655"/>
      <c r="E9" s="655"/>
      <c r="F9" s="655"/>
    </row>
    <row r="10" spans="2:6" ht="30.75" customHeight="1">
      <c r="B10" s="655" t="s">
        <v>318</v>
      </c>
      <c r="C10" s="655"/>
      <c r="D10" s="655"/>
      <c r="E10" s="655"/>
      <c r="F10" s="655"/>
    </row>
    <row r="11" spans="2:6" ht="33.75" customHeight="1">
      <c r="B11" s="655" t="s">
        <v>334</v>
      </c>
      <c r="C11" s="655"/>
      <c r="D11" s="655"/>
      <c r="E11" s="655"/>
      <c r="F11" s="655"/>
    </row>
    <row r="12" spans="2:6" ht="21.75" customHeight="1">
      <c r="B12" s="655" t="s">
        <v>354</v>
      </c>
      <c r="C12" s="655"/>
      <c r="D12" s="655"/>
      <c r="E12" s="655"/>
      <c r="F12" s="655"/>
    </row>
    <row r="13" spans="2:6" ht="31.5" customHeight="1">
      <c r="B13" s="655" t="s">
        <v>360</v>
      </c>
      <c r="C13" s="655"/>
      <c r="D13" s="655"/>
      <c r="E13" s="655"/>
      <c r="F13" s="655"/>
    </row>
    <row r="14" spans="2:6" ht="32.25" customHeight="1">
      <c r="B14" s="655" t="s">
        <v>361</v>
      </c>
      <c r="C14" s="655"/>
      <c r="D14" s="655"/>
      <c r="E14" s="655"/>
      <c r="F14" s="655"/>
    </row>
    <row r="15" spans="2:6" ht="24" customHeight="1">
      <c r="B15" s="655" t="s">
        <v>362</v>
      </c>
      <c r="C15" s="655"/>
      <c r="D15" s="655"/>
      <c r="E15" s="655"/>
      <c r="F15" s="655"/>
    </row>
    <row r="16" spans="2:6" ht="32.25" customHeight="1">
      <c r="B16" s="655" t="s">
        <v>368</v>
      </c>
      <c r="C16" s="655"/>
      <c r="D16" s="655"/>
      <c r="E16" s="655"/>
      <c r="F16" s="655"/>
    </row>
    <row r="17" spans="2:6" ht="34.5" customHeight="1">
      <c r="B17" s="655" t="s">
        <v>370</v>
      </c>
      <c r="C17" s="655"/>
      <c r="D17" s="655"/>
      <c r="E17" s="655"/>
      <c r="F17" s="655"/>
    </row>
    <row r="18" spans="2:6" ht="35.25" customHeight="1">
      <c r="B18" s="655" t="s">
        <v>373</v>
      </c>
      <c r="C18" s="655"/>
      <c r="D18" s="655"/>
      <c r="E18" s="655"/>
      <c r="F18" s="655"/>
    </row>
    <row r="19" spans="2:6" ht="22.35" customHeight="1">
      <c r="B19" s="655" t="s">
        <v>375</v>
      </c>
      <c r="C19" s="655"/>
      <c r="D19" s="655"/>
      <c r="E19" s="655"/>
      <c r="F19" s="655"/>
    </row>
    <row r="20" spans="2:6" ht="22.35" customHeight="1">
      <c r="B20" s="655" t="s">
        <v>376</v>
      </c>
      <c r="C20" s="655"/>
      <c r="D20" s="655"/>
      <c r="E20" s="655"/>
      <c r="F20" s="655"/>
    </row>
    <row r="21" spans="2:6" ht="22.35" customHeight="1">
      <c r="B21" s="655" t="s">
        <v>377</v>
      </c>
      <c r="C21" s="655"/>
      <c r="D21" s="655"/>
      <c r="E21" s="655"/>
      <c r="F21" s="655"/>
    </row>
    <row r="22" spans="2:6" ht="22.35" customHeight="1">
      <c r="B22" s="655" t="s">
        <v>378</v>
      </c>
      <c r="C22" s="655"/>
      <c r="D22" s="655"/>
      <c r="E22" s="655"/>
      <c r="F22" s="655"/>
    </row>
    <row r="23" spans="2:6" ht="22.35" customHeight="1">
      <c r="B23" s="655" t="s">
        <v>379</v>
      </c>
      <c r="C23" s="655"/>
      <c r="D23" s="655"/>
      <c r="E23" s="655"/>
      <c r="F23" s="655"/>
    </row>
    <row r="24" spans="2:6" ht="22.35" customHeight="1">
      <c r="B24" s="655" t="s">
        <v>380</v>
      </c>
      <c r="C24" s="655"/>
      <c r="D24" s="655"/>
      <c r="E24" s="655"/>
      <c r="F24" s="655"/>
    </row>
    <row r="25" spans="2:6" ht="22.35" customHeight="1">
      <c r="B25" s="655" t="s">
        <v>381</v>
      </c>
      <c r="C25" s="655"/>
      <c r="D25" s="655"/>
      <c r="E25" s="655"/>
      <c r="F25" s="655"/>
    </row>
    <row r="26" spans="2:6" ht="22.35" customHeight="1">
      <c r="B26" s="655" t="s">
        <v>382</v>
      </c>
      <c r="C26" s="655"/>
      <c r="D26" s="655"/>
      <c r="E26" s="655"/>
      <c r="F26" s="655"/>
    </row>
    <row r="27" spans="2:6" ht="22.35" customHeight="1">
      <c r="B27" s="655" t="s">
        <v>383</v>
      </c>
      <c r="C27" s="655"/>
      <c r="D27" s="655"/>
      <c r="E27" s="655"/>
      <c r="F27" s="655"/>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S48"/>
  <sheetViews>
    <sheetView view="pageBreakPreview" topLeftCell="A24" zoomScale="60" zoomScaleNormal="100" workbookViewId="0">
      <selection activeCell="Q1" sqref="Q1:R1048576"/>
    </sheetView>
  </sheetViews>
  <sheetFormatPr defaultColWidth="8.3984375" defaultRowHeight="14.25"/>
  <cols>
    <col min="1" max="1" width="1.3984375" style="13" customWidth="1"/>
    <col min="2" max="2" width="6" style="13" customWidth="1"/>
    <col min="3" max="3" width="4.1328125" style="13" customWidth="1"/>
    <col min="4" max="4" width="9.3984375" style="13" customWidth="1"/>
    <col min="5" max="8" width="9.1328125" style="13" customWidth="1"/>
    <col min="9" max="9" width="8.1328125" style="13" customWidth="1"/>
    <col min="10" max="13" width="9.1328125" style="13" customWidth="1"/>
    <col min="14" max="14" width="10.1328125" style="13" customWidth="1"/>
    <col min="15" max="15" width="10" style="13" customWidth="1"/>
    <col min="16" max="16" width="9.3984375" style="13" customWidth="1"/>
    <col min="17" max="17" width="9.1328125" customWidth="1"/>
    <col min="18" max="231" width="9.1328125" style="13" customWidth="1"/>
    <col min="232" max="232" width="6" style="13" customWidth="1"/>
    <col min="233" max="233" width="3.3984375" style="13" customWidth="1"/>
    <col min="234" max="234" width="8.1328125" style="13" customWidth="1"/>
    <col min="235" max="237" width="6.3984375" style="13" customWidth="1"/>
    <col min="238" max="238" width="6.1328125" style="13" customWidth="1"/>
    <col min="239" max="239" width="8" style="13" customWidth="1"/>
    <col min="240" max="240" width="6.3984375" style="13" customWidth="1"/>
    <col min="241" max="241" width="6.86328125" style="13" customWidth="1"/>
    <col min="242" max="242" width="8" style="13" customWidth="1"/>
    <col min="243" max="243" width="8.3984375" style="13" customWidth="1"/>
    <col min="244" max="244" width="6.3984375" style="13" customWidth="1"/>
    <col min="245" max="245" width="7.86328125" style="13" customWidth="1"/>
    <col min="246" max="246" width="6.86328125" style="13" customWidth="1"/>
    <col min="247" max="247" width="7.1328125" style="13" customWidth="1"/>
    <col min="248" max="248" width="7.3984375" style="13" customWidth="1"/>
    <col min="249" max="249" width="8" style="13" customWidth="1"/>
    <col min="250" max="250" width="7.86328125" style="13" customWidth="1"/>
    <col min="251" max="251" width="7.1328125" style="13" customWidth="1"/>
    <col min="252" max="252" width="7" style="13" customWidth="1"/>
    <col min="253" max="253" width="8.86328125" style="13" customWidth="1"/>
    <col min="254" max="16384" width="8.3984375" style="13"/>
  </cols>
  <sheetData>
    <row r="1" spans="1:19" ht="27.75" customHeight="1">
      <c r="B1" s="63" t="s">
        <v>362</v>
      </c>
      <c r="C1" s="516"/>
      <c r="D1" s="544"/>
      <c r="E1" s="544"/>
      <c r="F1" s="544"/>
      <c r="G1" s="544"/>
      <c r="H1" s="544"/>
      <c r="I1" s="544"/>
      <c r="J1" s="544"/>
      <c r="K1" s="544"/>
      <c r="L1" s="544"/>
      <c r="M1" s="544"/>
      <c r="N1" s="544"/>
      <c r="O1" s="544"/>
      <c r="P1" s="66"/>
    </row>
    <row r="2" spans="1:19" ht="26.25" customHeight="1">
      <c r="A2"/>
      <c r="B2" s="707" t="s">
        <v>43</v>
      </c>
      <c r="C2" s="733" t="s">
        <v>44</v>
      </c>
      <c r="D2" s="688" t="s">
        <v>277</v>
      </c>
      <c r="E2" s="732"/>
      <c r="F2" s="732"/>
      <c r="G2" s="732"/>
      <c r="H2" s="732"/>
      <c r="I2" s="732"/>
      <c r="J2" s="732"/>
      <c r="K2" s="732"/>
      <c r="L2" s="732"/>
      <c r="M2" s="732"/>
      <c r="N2" s="732"/>
      <c r="O2" s="732"/>
      <c r="P2" s="66"/>
    </row>
    <row r="3" spans="1:19" s="12" customFormat="1" ht="169.5" customHeight="1">
      <c r="A3" s="113"/>
      <c r="B3" s="691"/>
      <c r="C3" s="693"/>
      <c r="D3" s="448" t="s">
        <v>237</v>
      </c>
      <c r="E3" s="448" t="s">
        <v>238</v>
      </c>
      <c r="F3" s="64" t="s">
        <v>56</v>
      </c>
      <c r="G3" s="64" t="s">
        <v>57</v>
      </c>
      <c r="H3" s="64" t="s">
        <v>58</v>
      </c>
      <c r="I3" s="64" t="s">
        <v>239</v>
      </c>
      <c r="J3" s="64" t="s">
        <v>363</v>
      </c>
      <c r="K3" s="64" t="s">
        <v>257</v>
      </c>
      <c r="L3" s="68" t="s">
        <v>62</v>
      </c>
      <c r="M3" s="68" t="s">
        <v>364</v>
      </c>
      <c r="N3" s="64" t="s">
        <v>365</v>
      </c>
      <c r="O3" s="64" t="s">
        <v>79</v>
      </c>
      <c r="P3" s="546" t="s">
        <v>355</v>
      </c>
    </row>
    <row r="4" spans="1:19" ht="20.25" customHeight="1">
      <c r="A4"/>
      <c r="B4" s="75" t="s">
        <v>181</v>
      </c>
      <c r="C4" s="76"/>
      <c r="D4" s="78">
        <v>2898.7524471640099</v>
      </c>
      <c r="E4" s="78">
        <v>1024.83598295211</v>
      </c>
      <c r="F4" s="78">
        <v>1445.8231076545501</v>
      </c>
      <c r="G4" s="78">
        <v>417.51915483504399</v>
      </c>
      <c r="H4" s="78">
        <v>1419.6728776824</v>
      </c>
      <c r="I4" s="78">
        <v>232.599622835318</v>
      </c>
      <c r="J4" s="78">
        <v>450.68163999388503</v>
      </c>
      <c r="K4" s="78">
        <v>956.19001167285501</v>
      </c>
      <c r="L4" s="78">
        <v>1059.8261534867499</v>
      </c>
      <c r="M4" s="78">
        <v>552.638720521913</v>
      </c>
      <c r="N4" s="78">
        <v>274.47720379506001</v>
      </c>
      <c r="O4" s="129">
        <v>10733.016922593897</v>
      </c>
      <c r="P4" s="78">
        <v>2057.8227599915399</v>
      </c>
      <c r="Q4" s="13"/>
      <c r="R4" s="117"/>
      <c r="S4" s="116"/>
    </row>
    <row r="5" spans="1:19" ht="20.25" customHeight="1">
      <c r="A5"/>
      <c r="B5" s="75" t="s">
        <v>182</v>
      </c>
      <c r="C5" s="76"/>
      <c r="D5" s="78">
        <v>4254.7018964333602</v>
      </c>
      <c r="E5" s="78">
        <v>1110.65837286945</v>
      </c>
      <c r="F5" s="78">
        <v>1420.8292670134099</v>
      </c>
      <c r="G5" s="78">
        <v>511.00623054839298</v>
      </c>
      <c r="H5" s="78">
        <v>1464.0403606530899</v>
      </c>
      <c r="I5" s="78">
        <v>304.54896877426103</v>
      </c>
      <c r="J5" s="78">
        <v>398.63331275263403</v>
      </c>
      <c r="K5" s="78">
        <v>1103.6531165726601</v>
      </c>
      <c r="L5" s="78">
        <v>1135.1006928854499</v>
      </c>
      <c r="M5" s="78">
        <v>594.98695210310996</v>
      </c>
      <c r="N5" s="78">
        <v>334.01810203510797</v>
      </c>
      <c r="O5" s="129">
        <v>12632.177272640927</v>
      </c>
      <c r="P5" s="78">
        <v>2396.6418209759199</v>
      </c>
      <c r="Q5" s="13"/>
      <c r="R5" s="117"/>
      <c r="S5" s="116"/>
    </row>
    <row r="6" spans="1:19" ht="20.25" customHeight="1">
      <c r="A6"/>
      <c r="B6" s="75" t="s">
        <v>183</v>
      </c>
      <c r="C6" s="76"/>
      <c r="D6" s="78">
        <v>3334.35005994006</v>
      </c>
      <c r="E6" s="78">
        <v>1205.6033309731399</v>
      </c>
      <c r="F6" s="78">
        <v>1969.4209398661501</v>
      </c>
      <c r="G6" s="78">
        <v>495.30507047096398</v>
      </c>
      <c r="H6" s="78">
        <v>1479.5199390724499</v>
      </c>
      <c r="I6" s="78">
        <v>306.31168508568101</v>
      </c>
      <c r="J6" s="78">
        <v>410.072718243319</v>
      </c>
      <c r="K6" s="78">
        <v>1071.12189043889</v>
      </c>
      <c r="L6" s="78">
        <v>1300.21656934469</v>
      </c>
      <c r="M6" s="78">
        <v>678.21026743049697</v>
      </c>
      <c r="N6" s="78">
        <v>415.96264867782401</v>
      </c>
      <c r="O6" s="129">
        <v>12666.095119543663</v>
      </c>
      <c r="P6" s="78">
        <v>2402.6929229999901</v>
      </c>
      <c r="Q6" s="13"/>
      <c r="R6" s="117"/>
      <c r="S6" s="116"/>
    </row>
    <row r="7" spans="1:19" ht="20.25" customHeight="1">
      <c r="A7"/>
      <c r="B7" s="75" t="s">
        <v>184</v>
      </c>
      <c r="C7" s="76"/>
      <c r="D7" s="78">
        <v>3389.0029339540902</v>
      </c>
      <c r="E7" s="78">
        <v>1334.0514698418399</v>
      </c>
      <c r="F7" s="78">
        <v>2218.63829656289</v>
      </c>
      <c r="G7" s="78">
        <v>525.54073897561796</v>
      </c>
      <c r="H7" s="78">
        <v>1519.41322276711</v>
      </c>
      <c r="I7" s="78">
        <v>329.84649721601397</v>
      </c>
      <c r="J7" s="78">
        <v>411.80943174727503</v>
      </c>
      <c r="K7" s="78">
        <v>1454.05406465596</v>
      </c>
      <c r="L7" s="78">
        <v>1829.9135619981</v>
      </c>
      <c r="M7" s="78">
        <v>874.39045622654305</v>
      </c>
      <c r="N7" s="78">
        <v>605.69555061099095</v>
      </c>
      <c r="O7" s="129">
        <v>14492.356224556434</v>
      </c>
      <c r="P7" s="78">
        <v>2728.5064187889998</v>
      </c>
      <c r="Q7" s="13"/>
      <c r="R7" s="117"/>
      <c r="S7" s="116"/>
    </row>
    <row r="8" spans="1:19" ht="20.25" customHeight="1">
      <c r="A8"/>
      <c r="B8" s="75" t="s">
        <v>185</v>
      </c>
      <c r="C8" s="76"/>
      <c r="D8" s="78">
        <v>3733.48540825809</v>
      </c>
      <c r="E8" s="77">
        <v>1230.5902255097001</v>
      </c>
      <c r="F8" s="77">
        <v>1046.99740412079</v>
      </c>
      <c r="G8" s="77">
        <v>580.50446777297498</v>
      </c>
      <c r="H8" s="77">
        <v>1609.0426061852199</v>
      </c>
      <c r="I8" s="77">
        <v>218.042265926845</v>
      </c>
      <c r="J8" s="77">
        <v>399.30313186250999</v>
      </c>
      <c r="K8" s="77">
        <v>912.78653277438798</v>
      </c>
      <c r="L8" s="77">
        <v>1090.7105748756001</v>
      </c>
      <c r="M8" s="77">
        <v>560.56775912613602</v>
      </c>
      <c r="N8" s="77">
        <v>398.47810585663001</v>
      </c>
      <c r="O8" s="129">
        <v>11780.508482268882</v>
      </c>
      <c r="P8" s="78">
        <v>2252.42263800197</v>
      </c>
      <c r="R8" s="117"/>
      <c r="S8" s="116"/>
    </row>
    <row r="9" spans="1:19" ht="20.25" customHeight="1">
      <c r="A9"/>
      <c r="B9" s="75" t="s">
        <v>186</v>
      </c>
      <c r="C9" s="76"/>
      <c r="D9" s="78">
        <v>3895.5322599584101</v>
      </c>
      <c r="E9" s="77">
        <v>1399.0251185588299</v>
      </c>
      <c r="F9" s="77">
        <v>1731.91099198186</v>
      </c>
      <c r="G9" s="77">
        <v>600.72200697587505</v>
      </c>
      <c r="H9" s="77">
        <v>1783.4562732181901</v>
      </c>
      <c r="I9" s="77">
        <v>206.69408323238599</v>
      </c>
      <c r="J9" s="77">
        <v>414.76599363934901</v>
      </c>
      <c r="K9" s="77">
        <v>1120.05901738891</v>
      </c>
      <c r="L9" s="77">
        <v>1308.7390185095401</v>
      </c>
      <c r="M9" s="77">
        <v>588.87655869980802</v>
      </c>
      <c r="N9" s="77">
        <v>382.893686530271</v>
      </c>
      <c r="O9" s="129">
        <v>13432.67500869343</v>
      </c>
      <c r="P9" s="78">
        <v>2547.1768492822898</v>
      </c>
      <c r="R9" s="117"/>
      <c r="S9" s="116"/>
    </row>
    <row r="10" spans="1:19" ht="20.25" customHeight="1">
      <c r="A10"/>
      <c r="B10" s="75" t="s">
        <v>187</v>
      </c>
      <c r="C10" s="76"/>
      <c r="D10" s="78">
        <v>3538.3606656617999</v>
      </c>
      <c r="E10" s="77">
        <v>1073.9835041639999</v>
      </c>
      <c r="F10" s="131">
        <v>2325.7220795732401</v>
      </c>
      <c r="G10" s="132">
        <v>666.93932880483896</v>
      </c>
      <c r="H10" s="78">
        <v>1847.9144213186501</v>
      </c>
      <c r="I10" s="77">
        <v>339.64134423060398</v>
      </c>
      <c r="J10" s="77">
        <v>489.08058861015201</v>
      </c>
      <c r="K10" s="136">
        <v>1032.7942512054699</v>
      </c>
      <c r="L10" s="132">
        <v>1343.88264169322</v>
      </c>
      <c r="M10" s="78">
        <v>753.12162912026099</v>
      </c>
      <c r="N10" s="77">
        <v>414.18571129621103</v>
      </c>
      <c r="O10" s="129">
        <v>13825.626165678448</v>
      </c>
      <c r="P10" s="78">
        <v>2617.2811677612899</v>
      </c>
      <c r="R10" s="117"/>
      <c r="S10" s="116"/>
    </row>
    <row r="11" spans="1:19" ht="20.25" customHeight="1">
      <c r="A11"/>
      <c r="B11" s="75" t="s">
        <v>188</v>
      </c>
      <c r="C11" s="76"/>
      <c r="D11" s="78">
        <v>2993.06990759993</v>
      </c>
      <c r="E11" s="77">
        <v>1042.6967583949299</v>
      </c>
      <c r="F11" s="131">
        <v>2358.73234999753</v>
      </c>
      <c r="G11" s="132">
        <v>679.35203240254702</v>
      </c>
      <c r="H11" s="78">
        <v>1900.24476794876</v>
      </c>
      <c r="I11" s="77">
        <v>405.93051774921901</v>
      </c>
      <c r="J11" s="77">
        <v>481.770256662554</v>
      </c>
      <c r="K11" s="136">
        <v>1358.8002745010699</v>
      </c>
      <c r="L11" s="132">
        <v>1565.94621316395</v>
      </c>
      <c r="M11" s="78">
        <v>870.85871858167297</v>
      </c>
      <c r="N11" s="77">
        <v>457.98390608635498</v>
      </c>
      <c r="O11" s="129">
        <v>14115.385703088516</v>
      </c>
      <c r="P11" s="78">
        <v>2668.9756201934501</v>
      </c>
      <c r="R11" s="117"/>
      <c r="S11" s="116"/>
    </row>
    <row r="12" spans="1:19" ht="20.25" customHeight="1">
      <c r="A12"/>
      <c r="B12" s="75" t="s">
        <v>189</v>
      </c>
      <c r="C12" s="76"/>
      <c r="D12" s="78">
        <v>3342.13364948668</v>
      </c>
      <c r="E12" s="77">
        <v>1362.54299129733</v>
      </c>
      <c r="F12" s="131">
        <v>2353.7755343420899</v>
      </c>
      <c r="G12" s="132">
        <v>655.94068553482202</v>
      </c>
      <c r="H12" s="78">
        <v>2002.9857851848401</v>
      </c>
      <c r="I12" s="77">
        <v>287.11782248961401</v>
      </c>
      <c r="J12" s="77">
        <v>445.158341942449</v>
      </c>
      <c r="K12" s="136">
        <v>803.60757065461701</v>
      </c>
      <c r="L12" s="132">
        <v>1277.36594745311</v>
      </c>
      <c r="M12" s="78">
        <v>627.72133619923102</v>
      </c>
      <c r="N12" s="77">
        <v>540.38094620689196</v>
      </c>
      <c r="O12" s="129">
        <v>13698.730610791674</v>
      </c>
      <c r="P12" s="78">
        <v>2624.0174091389599</v>
      </c>
      <c r="R12" s="117"/>
      <c r="S12" s="116"/>
    </row>
    <row r="13" spans="1:19" ht="20.25" customHeight="1">
      <c r="A13"/>
      <c r="B13" s="75" t="s">
        <v>190</v>
      </c>
      <c r="C13" s="76"/>
      <c r="D13" s="78">
        <v>3634.11770589141</v>
      </c>
      <c r="E13" s="77">
        <v>1284.5710280057499</v>
      </c>
      <c r="F13" s="131">
        <v>1974.9866572651399</v>
      </c>
      <c r="G13" s="132">
        <v>695.16448030758704</v>
      </c>
      <c r="H13" s="78">
        <v>1973.16731945745</v>
      </c>
      <c r="I13" s="77">
        <v>315.467051400549</v>
      </c>
      <c r="J13" s="77">
        <v>485.53205304693699</v>
      </c>
      <c r="K13" s="136">
        <v>1005.75060330169</v>
      </c>
      <c r="L13" s="132">
        <v>1479.92353805426</v>
      </c>
      <c r="M13" s="78">
        <v>668.44010896342104</v>
      </c>
      <c r="N13" s="77">
        <v>468.55498711479999</v>
      </c>
      <c r="O13" s="129">
        <v>13985.675532808993</v>
      </c>
      <c r="P13" s="78">
        <v>2675.2097210623501</v>
      </c>
      <c r="R13" s="117"/>
      <c r="S13" s="116"/>
    </row>
    <row r="14" spans="1:19" ht="20.25" customHeight="1">
      <c r="A14"/>
      <c r="B14" s="75" t="s">
        <v>191</v>
      </c>
      <c r="C14" s="76"/>
      <c r="D14" s="78">
        <v>3355.9375372339</v>
      </c>
      <c r="E14" s="77">
        <v>1212.8834610799499</v>
      </c>
      <c r="F14" s="131">
        <v>1717.34566164747</v>
      </c>
      <c r="G14" s="132">
        <v>729.71683903903897</v>
      </c>
      <c r="H14" s="78">
        <v>2037.6791024655399</v>
      </c>
      <c r="I14" s="77">
        <v>203.22847403188501</v>
      </c>
      <c r="J14" s="77">
        <v>461.93273925590302</v>
      </c>
      <c r="K14" s="136">
        <v>1233.2304948011499</v>
      </c>
      <c r="L14" s="132">
        <v>1062.5304126769399</v>
      </c>
      <c r="M14" s="78">
        <v>580.74381315222797</v>
      </c>
      <c r="N14" s="77">
        <v>369.74891902470398</v>
      </c>
      <c r="O14" s="129">
        <v>12964.977454408709</v>
      </c>
      <c r="P14" s="78">
        <v>2493.1124250317198</v>
      </c>
      <c r="R14" s="117"/>
      <c r="S14" s="116"/>
    </row>
    <row r="15" spans="1:19" ht="20.25" customHeight="1">
      <c r="A15"/>
      <c r="B15" s="75" t="s">
        <v>192</v>
      </c>
      <c r="C15" s="76"/>
      <c r="D15" s="78">
        <v>3900.1783029449002</v>
      </c>
      <c r="E15" s="77">
        <v>1078.9832824033799</v>
      </c>
      <c r="F15" s="131">
        <v>1613.0155227154401</v>
      </c>
      <c r="G15" s="132">
        <v>748.72823586686502</v>
      </c>
      <c r="H15" s="78">
        <v>2048.4375386749398</v>
      </c>
      <c r="I15" s="77">
        <v>400.818868670499</v>
      </c>
      <c r="J15" s="77">
        <v>417.42379769360599</v>
      </c>
      <c r="K15" s="136">
        <v>1268.32161794068</v>
      </c>
      <c r="L15" s="132">
        <v>1465.3590611673301</v>
      </c>
      <c r="M15" s="78">
        <v>773.31633028904901</v>
      </c>
      <c r="N15" s="77">
        <v>318.77420616233701</v>
      </c>
      <c r="O15" s="129">
        <v>14033.356764529028</v>
      </c>
      <c r="P15" s="78">
        <v>2683.7162751074302</v>
      </c>
      <c r="R15" s="117"/>
      <c r="S15" s="116"/>
    </row>
    <row r="16" spans="1:19" ht="20.25" customHeight="1">
      <c r="A16"/>
      <c r="B16" s="75" t="s">
        <v>193</v>
      </c>
      <c r="C16" s="76"/>
      <c r="D16" s="78">
        <v>3461.7309149787502</v>
      </c>
      <c r="E16" s="77">
        <v>1218.7370613073199</v>
      </c>
      <c r="F16" s="131">
        <v>1584.91437349786</v>
      </c>
      <c r="G16" s="132">
        <v>737.90088180674798</v>
      </c>
      <c r="H16" s="78">
        <v>2157.4287339092102</v>
      </c>
      <c r="I16" s="77">
        <v>210.82251322666301</v>
      </c>
      <c r="J16" s="77">
        <v>460.065973964867</v>
      </c>
      <c r="K16" s="136">
        <v>1066.5064145710401</v>
      </c>
      <c r="L16" s="132">
        <v>1445.96206658958</v>
      </c>
      <c r="M16" s="78">
        <v>630.14670294320899</v>
      </c>
      <c r="N16" s="77">
        <v>441.35631250543503</v>
      </c>
      <c r="O16" s="129">
        <v>13415.571949300684</v>
      </c>
      <c r="P16" s="78">
        <v>2563.5505837463102</v>
      </c>
      <c r="R16" s="117"/>
      <c r="S16" s="116"/>
    </row>
    <row r="17" spans="2:16" ht="20.25" customHeight="1">
      <c r="B17" s="75" t="s">
        <v>194</v>
      </c>
      <c r="C17" s="76"/>
      <c r="D17" s="78">
        <v>3706.66644533606</v>
      </c>
      <c r="E17" s="77">
        <v>1291.2609643043299</v>
      </c>
      <c r="F17" s="131">
        <v>1611.81262544212</v>
      </c>
      <c r="G17" s="132">
        <v>718.35353687694897</v>
      </c>
      <c r="H17" s="78">
        <v>2092.38885353978</v>
      </c>
      <c r="I17" s="77">
        <v>168.84160256319001</v>
      </c>
      <c r="J17" s="77">
        <v>447.45093551490697</v>
      </c>
      <c r="K17" s="136">
        <v>1112.3303310234101</v>
      </c>
      <c r="L17" s="132">
        <v>1398.78886156357</v>
      </c>
      <c r="M17" s="78">
        <v>682.12532816977102</v>
      </c>
      <c r="N17" s="77">
        <v>449.60705459744901</v>
      </c>
      <c r="O17" s="129">
        <v>13679.626538931536</v>
      </c>
      <c r="P17" s="78">
        <v>2610.6591536493802</v>
      </c>
    </row>
    <row r="18" spans="2:16" ht="20.25" customHeight="1">
      <c r="B18" s="75" t="s">
        <v>195</v>
      </c>
      <c r="C18" s="76"/>
      <c r="D18" s="78">
        <v>3439.75357482032</v>
      </c>
      <c r="E18" s="77">
        <v>1260.3371656761899</v>
      </c>
      <c r="F18" s="131">
        <v>2634.58761235165</v>
      </c>
      <c r="G18" s="132">
        <v>770.32729028407505</v>
      </c>
      <c r="H18" s="78">
        <v>2221.4914053714901</v>
      </c>
      <c r="I18" s="77">
        <v>182.021749319093</v>
      </c>
      <c r="J18" s="77">
        <v>397.41223199729302</v>
      </c>
      <c r="K18" s="136">
        <v>1153.91136992017</v>
      </c>
      <c r="L18" s="132">
        <v>1268.57284042735</v>
      </c>
      <c r="M18" s="78">
        <v>679.39785966834802</v>
      </c>
      <c r="N18" s="77">
        <v>399.29799184376702</v>
      </c>
      <c r="O18" s="129">
        <v>14407.111091679748</v>
      </c>
      <c r="P18" s="78">
        <v>2740.4457896417998</v>
      </c>
    </row>
    <row r="19" spans="2:16" ht="20.25" customHeight="1">
      <c r="B19" s="75" t="s">
        <v>196</v>
      </c>
      <c r="C19" s="76"/>
      <c r="D19" s="78">
        <v>3560.19783498674</v>
      </c>
      <c r="E19" s="77">
        <v>1281.98433517733</v>
      </c>
      <c r="F19" s="131">
        <v>1915.24437083455</v>
      </c>
      <c r="G19" s="132">
        <v>760.25852718854799</v>
      </c>
      <c r="H19" s="78">
        <v>2235.6793557173501</v>
      </c>
      <c r="I19" s="77">
        <v>683.05104403423002</v>
      </c>
      <c r="J19" s="77">
        <v>428.68791711933699</v>
      </c>
      <c r="K19" s="136">
        <v>1360.1964571446799</v>
      </c>
      <c r="L19" s="132">
        <v>1292.9858342269299</v>
      </c>
      <c r="M19" s="78">
        <v>764.81309231616206</v>
      </c>
      <c r="N19" s="77">
        <v>405.66125388215801</v>
      </c>
      <c r="O19" s="129">
        <v>14688.760022628016</v>
      </c>
      <c r="P19" s="78">
        <v>2790.6932720667501</v>
      </c>
    </row>
    <row r="20" spans="2:16" ht="20.25" customHeight="1">
      <c r="B20" s="75" t="s">
        <v>197</v>
      </c>
      <c r="C20" s="76"/>
      <c r="D20" s="78">
        <v>3824.1746134825198</v>
      </c>
      <c r="E20" s="77">
        <v>1371.2172331684999</v>
      </c>
      <c r="F20" s="131">
        <v>1976.90615870792</v>
      </c>
      <c r="G20" s="132">
        <v>737.07482935778296</v>
      </c>
      <c r="H20" s="78">
        <v>1903.0931632162201</v>
      </c>
      <c r="I20" s="77">
        <v>318.27407062254298</v>
      </c>
      <c r="J20" s="77">
        <v>417.56712583529497</v>
      </c>
      <c r="K20" s="136">
        <v>923.42439872293596</v>
      </c>
      <c r="L20" s="132">
        <v>1144.1415356165301</v>
      </c>
      <c r="M20" s="78">
        <v>555.13763497439095</v>
      </c>
      <c r="N20" s="77">
        <v>483.322360261217</v>
      </c>
      <c r="O20" s="129">
        <v>13654.333123965858</v>
      </c>
      <c r="P20" s="78">
        <v>2581.2716904929398</v>
      </c>
    </row>
    <row r="21" spans="2:16" ht="20.25" customHeight="1">
      <c r="B21" s="75" t="s">
        <v>198</v>
      </c>
      <c r="C21" s="76"/>
      <c r="D21" s="78">
        <v>4170.0539872245499</v>
      </c>
      <c r="E21" s="133">
        <v>1370.0886160901</v>
      </c>
      <c r="F21" s="134">
        <v>2168.6108472245401</v>
      </c>
      <c r="G21" s="134">
        <v>770.60211734193001</v>
      </c>
      <c r="H21" s="79">
        <v>1956.7710942147801</v>
      </c>
      <c r="I21" s="78">
        <v>276.06328742103398</v>
      </c>
      <c r="J21" s="79">
        <v>512.88268892874896</v>
      </c>
      <c r="K21" s="137">
        <v>1297.4165092165099</v>
      </c>
      <c r="L21" s="131">
        <v>1564.9069642971699</v>
      </c>
      <c r="M21" s="78">
        <v>789.86495687743695</v>
      </c>
      <c r="N21" s="78">
        <v>434.60502188206402</v>
      </c>
      <c r="O21" s="129">
        <v>15311.866090718862</v>
      </c>
      <c r="P21" s="78">
        <v>2876.9832997480498</v>
      </c>
    </row>
    <row r="22" spans="2:16" ht="20.25" customHeight="1">
      <c r="B22" s="75" t="s">
        <v>199</v>
      </c>
      <c r="C22" s="76"/>
      <c r="D22" s="79">
        <v>3781.47984630666</v>
      </c>
      <c r="E22" s="78">
        <v>1278.31680490336</v>
      </c>
      <c r="F22" s="135">
        <v>2208.0263854310001</v>
      </c>
      <c r="G22" s="131">
        <v>801.33459688856101</v>
      </c>
      <c r="H22" s="133">
        <v>1616.06524987132</v>
      </c>
      <c r="I22" s="78">
        <v>302.822412529958</v>
      </c>
      <c r="J22" s="78">
        <v>475.05303075514399</v>
      </c>
      <c r="K22" s="138">
        <v>1385.19386618663</v>
      </c>
      <c r="L22" s="131">
        <v>1563.1101287087599</v>
      </c>
      <c r="M22" s="133">
        <v>867.11765999137901</v>
      </c>
      <c r="N22" s="78">
        <v>440.71425845731397</v>
      </c>
      <c r="O22" s="129">
        <v>14719.234240030088</v>
      </c>
      <c r="P22" s="78">
        <v>2771.2550145325199</v>
      </c>
    </row>
    <row r="23" spans="2:16" ht="20.25" customHeight="1">
      <c r="B23" s="75" t="s">
        <v>200</v>
      </c>
      <c r="C23" s="76"/>
      <c r="D23" s="79">
        <v>3555.0111574206799</v>
      </c>
      <c r="E23" s="78">
        <v>1418.9395720748901</v>
      </c>
      <c r="F23" s="135">
        <v>2086.2499975197902</v>
      </c>
      <c r="G23" s="131">
        <v>802.62745557579899</v>
      </c>
      <c r="H23" s="133">
        <v>1689.3874147911599</v>
      </c>
      <c r="I23" s="78">
        <v>395.11678539762801</v>
      </c>
      <c r="J23" s="78">
        <v>378.112812620304</v>
      </c>
      <c r="K23" s="138">
        <v>1282.54466752401</v>
      </c>
      <c r="L23" s="131">
        <v>1474.41593933845</v>
      </c>
      <c r="M23" s="133">
        <v>932.59620361097495</v>
      </c>
      <c r="N23" s="78">
        <v>427.483545829923</v>
      </c>
      <c r="O23" s="129">
        <v>14442.485551703607</v>
      </c>
      <c r="P23" s="78">
        <v>2721.8817582379102</v>
      </c>
    </row>
    <row r="24" spans="2:16" ht="20.25" customHeight="1">
      <c r="B24" s="75" t="s">
        <v>201</v>
      </c>
      <c r="C24" s="2"/>
      <c r="D24" s="79">
        <v>4009.7100989618498</v>
      </c>
      <c r="E24" s="78">
        <v>1336.24191547638</v>
      </c>
      <c r="F24" s="135">
        <v>2341.7205798906298</v>
      </c>
      <c r="G24" s="131">
        <v>836.29679025635801</v>
      </c>
      <c r="H24" s="133">
        <v>1573.101672969</v>
      </c>
      <c r="I24" s="78">
        <v>478.85022653494298</v>
      </c>
      <c r="J24" s="78">
        <v>404.319217924089</v>
      </c>
      <c r="K24" s="138">
        <v>1213.72024557277</v>
      </c>
      <c r="L24" s="131">
        <v>1438.80621903371</v>
      </c>
      <c r="M24" s="133">
        <v>862.36979780218599</v>
      </c>
      <c r="N24" s="78">
        <v>494.03065277849697</v>
      </c>
      <c r="O24" s="129">
        <v>14989.167417200413</v>
      </c>
      <c r="P24" s="78">
        <v>2573.6373518606201</v>
      </c>
    </row>
    <row r="25" spans="2:16" ht="20.25" customHeight="1">
      <c r="B25" s="75" t="s">
        <v>202</v>
      </c>
      <c r="C25" s="2"/>
      <c r="D25" s="79">
        <v>3934.8869664232302</v>
      </c>
      <c r="E25" s="78">
        <v>1364.60814399489</v>
      </c>
      <c r="F25" s="135">
        <v>2120.3890980741899</v>
      </c>
      <c r="G25" s="131">
        <v>865.99848033302101</v>
      </c>
      <c r="H25" s="133">
        <v>1627.8572328617699</v>
      </c>
      <c r="I25" s="78">
        <v>201.779968579589</v>
      </c>
      <c r="J25" s="78">
        <v>426.59657164734699</v>
      </c>
      <c r="K25" s="138">
        <v>1274.0534248322199</v>
      </c>
      <c r="L25" s="131">
        <v>1569.5833536279999</v>
      </c>
      <c r="M25" s="133">
        <v>948.19645929858598</v>
      </c>
      <c r="N25" s="78">
        <v>449.91010877149</v>
      </c>
      <c r="O25" s="129">
        <v>14783.859808444335</v>
      </c>
      <c r="P25" s="78">
        <v>2537.0095172441502</v>
      </c>
    </row>
    <row r="26" spans="2:16" ht="20.25" customHeight="1">
      <c r="B26" s="75" t="s">
        <v>203</v>
      </c>
      <c r="C26" s="2"/>
      <c r="D26" s="79">
        <v>3928.4868182455798</v>
      </c>
      <c r="E26" s="78">
        <v>1443.4389946517699</v>
      </c>
      <c r="F26" s="135">
        <v>2089.4583745505001</v>
      </c>
      <c r="G26" s="131">
        <v>903.190803315018</v>
      </c>
      <c r="H26" s="133">
        <v>1461.13139192061</v>
      </c>
      <c r="I26" s="78">
        <v>359.46433408878698</v>
      </c>
      <c r="J26" s="78">
        <v>515.75689423011204</v>
      </c>
      <c r="K26" s="138">
        <v>1316.4719455601</v>
      </c>
      <c r="L26" s="131">
        <v>1606.1854566310501</v>
      </c>
      <c r="M26" s="133">
        <v>1032.5927432363501</v>
      </c>
      <c r="N26" s="78">
        <v>454.32776988451502</v>
      </c>
      <c r="O26" s="129">
        <v>15110.505526314391</v>
      </c>
      <c r="P26" s="78">
        <v>2595.2846362463802</v>
      </c>
    </row>
    <row r="27" spans="2:16" ht="20.25" customHeight="1">
      <c r="B27" s="75" t="s">
        <v>204</v>
      </c>
      <c r="C27" s="2"/>
      <c r="D27" s="79">
        <v>3880.8529116280902</v>
      </c>
      <c r="E27" s="78">
        <v>1468.09549989624</v>
      </c>
      <c r="F27" s="135">
        <v>1981.37692521084</v>
      </c>
      <c r="G27" s="131">
        <v>914.51608449042703</v>
      </c>
      <c r="H27" s="133">
        <v>1915.3912843513399</v>
      </c>
      <c r="I27" s="78">
        <v>168.23620009682199</v>
      </c>
      <c r="J27" s="78">
        <v>441.73223275189798</v>
      </c>
      <c r="K27" s="138">
        <v>1294.39257145032</v>
      </c>
      <c r="L27" s="131">
        <v>1358.3159105284401</v>
      </c>
      <c r="M27" s="133">
        <v>1010.9454589297</v>
      </c>
      <c r="N27" s="78">
        <v>443.983657095257</v>
      </c>
      <c r="O27" s="129">
        <v>14877.838736429376</v>
      </c>
      <c r="P27" s="78">
        <v>2553.7757961586299</v>
      </c>
    </row>
    <row r="28" spans="2:16" ht="20.25" customHeight="1">
      <c r="B28" s="75" t="s">
        <v>205</v>
      </c>
      <c r="C28" s="75"/>
      <c r="D28" s="79">
        <v>4296.4153567516896</v>
      </c>
      <c r="E28" s="78">
        <v>1270.24479805022</v>
      </c>
      <c r="F28" s="135">
        <v>2301.5094185922799</v>
      </c>
      <c r="G28" s="131">
        <v>1104.58698139378</v>
      </c>
      <c r="H28" s="133">
        <v>1564.7799316114599</v>
      </c>
      <c r="I28" s="78">
        <v>224.40120620498499</v>
      </c>
      <c r="J28" s="78">
        <v>474.18537893003099</v>
      </c>
      <c r="K28" s="138">
        <v>1309.87047120495</v>
      </c>
      <c r="L28" s="131">
        <v>1482.8151468103999</v>
      </c>
      <c r="M28" s="133">
        <v>1093.2096126003901</v>
      </c>
      <c r="N28" s="78">
        <v>506.99994510162497</v>
      </c>
      <c r="O28" s="129">
        <v>15629.01824725181</v>
      </c>
      <c r="P28" s="78">
        <v>2681.9397231455</v>
      </c>
    </row>
    <row r="29" spans="2:16" ht="20.25" customHeight="1">
      <c r="B29" s="75" t="s">
        <v>206</v>
      </c>
      <c r="C29"/>
      <c r="D29" s="79">
        <v>4105.1639893553802</v>
      </c>
      <c r="E29" s="78">
        <v>1295.7165016326301</v>
      </c>
      <c r="F29" s="135">
        <v>2199.8939963736698</v>
      </c>
      <c r="G29" s="131">
        <v>1137.8265724494699</v>
      </c>
      <c r="H29" s="133">
        <v>1674.4024108296601</v>
      </c>
      <c r="I29" s="78">
        <v>270.554855490465</v>
      </c>
      <c r="J29" s="78">
        <v>481.04306916149898</v>
      </c>
      <c r="K29" s="138">
        <v>1340.3503465051001</v>
      </c>
      <c r="L29" s="131">
        <v>1574.26888669306</v>
      </c>
      <c r="M29" s="133">
        <v>1170.4345834365399</v>
      </c>
      <c r="N29" s="78">
        <v>454.07954795854903</v>
      </c>
      <c r="O29" s="129">
        <v>15703.734759886021</v>
      </c>
      <c r="P29" s="78">
        <v>2695.2694973534199</v>
      </c>
    </row>
    <row r="30" spans="2:16" ht="20.25" customHeight="1">
      <c r="B30" s="75" t="s">
        <v>207</v>
      </c>
      <c r="C30"/>
      <c r="D30" s="79">
        <v>3997.6915371580899</v>
      </c>
      <c r="E30" s="78">
        <v>1513.97272034869</v>
      </c>
      <c r="F30" s="135">
        <v>2249.5247802839399</v>
      </c>
      <c r="G30" s="131">
        <v>1163.8936532809901</v>
      </c>
      <c r="H30" s="133">
        <v>1508.27629057694</v>
      </c>
      <c r="I30" s="78">
        <v>632.62510384205996</v>
      </c>
      <c r="J30" s="78">
        <v>529.55281377885103</v>
      </c>
      <c r="K30" s="138">
        <v>1353.46697118517</v>
      </c>
      <c r="L30" s="131">
        <v>1776.6809669347101</v>
      </c>
      <c r="M30" s="133">
        <v>1059.24972350238</v>
      </c>
      <c r="N30" s="78">
        <v>461.25826203291001</v>
      </c>
      <c r="O30" s="129">
        <v>16246.19282292473</v>
      </c>
      <c r="P30" s="78">
        <v>2792.0465449247999</v>
      </c>
    </row>
    <row r="31" spans="2:16" ht="20.25" customHeight="1">
      <c r="B31" s="75" t="s">
        <v>208</v>
      </c>
      <c r="C31"/>
      <c r="D31" s="79">
        <v>3930.6066310750298</v>
      </c>
      <c r="E31" s="78">
        <v>1869.6104828473799</v>
      </c>
      <c r="F31" s="135">
        <v>2152.54356160936</v>
      </c>
      <c r="G31" s="131">
        <v>1751.58194417089</v>
      </c>
      <c r="H31" s="133">
        <v>1933.1288188180799</v>
      </c>
      <c r="I31" s="78">
        <v>320.61894367921298</v>
      </c>
      <c r="J31" s="78">
        <v>394.54255463714497</v>
      </c>
      <c r="K31" s="138">
        <v>1283.23450799016</v>
      </c>
      <c r="L31" s="131">
        <v>1700.8050202929201</v>
      </c>
      <c r="M31" s="133">
        <v>933.27833458105101</v>
      </c>
      <c r="N31" s="78">
        <v>467.87478212571602</v>
      </c>
      <c r="O31" s="129">
        <v>16737.825581826946</v>
      </c>
      <c r="P31" s="78">
        <v>2879.7561212732498</v>
      </c>
    </row>
    <row r="32" spans="2:16" ht="20.25" customHeight="1">
      <c r="B32" s="75" t="s">
        <v>209</v>
      </c>
      <c r="C32"/>
      <c r="D32" s="79">
        <v>4934.3894261760897</v>
      </c>
      <c r="E32" s="78">
        <v>1908.51975067591</v>
      </c>
      <c r="F32" s="135">
        <v>2378.5571282583601</v>
      </c>
      <c r="G32" s="131">
        <v>1343.98250220623</v>
      </c>
      <c r="H32" s="133">
        <v>1704.7180877020201</v>
      </c>
      <c r="I32" s="78">
        <v>128.918486032701</v>
      </c>
      <c r="J32" s="78">
        <v>233.482621214087</v>
      </c>
      <c r="K32" s="138">
        <v>1461.52131457156</v>
      </c>
      <c r="L32" s="131">
        <v>1700.70063978301</v>
      </c>
      <c r="M32" s="133">
        <v>1069.7525206944199</v>
      </c>
      <c r="N32" s="78">
        <v>421.444723268149</v>
      </c>
      <c r="O32" s="129">
        <v>17285.987200582538</v>
      </c>
      <c r="P32" s="78">
        <v>2307.90672009941</v>
      </c>
    </row>
    <row r="33" spans="2:16" ht="20.25" customHeight="1">
      <c r="B33" s="75" t="s">
        <v>210</v>
      </c>
      <c r="C33"/>
      <c r="D33" s="79">
        <v>2791.0182036108099</v>
      </c>
      <c r="E33" s="78">
        <v>284.90264513424302</v>
      </c>
      <c r="F33" s="135">
        <v>2228.08358434514</v>
      </c>
      <c r="G33" s="131">
        <v>1491.23583679428</v>
      </c>
      <c r="H33" s="133">
        <v>1892.1217353969701</v>
      </c>
      <c r="I33" s="78">
        <v>418.974320177886</v>
      </c>
      <c r="J33" s="78">
        <v>568.64904962578805</v>
      </c>
      <c r="K33" s="138">
        <v>1366.6440245107699</v>
      </c>
      <c r="L33" s="131">
        <v>1730.45821299366</v>
      </c>
      <c r="M33" s="133">
        <v>1054.0712125819</v>
      </c>
      <c r="N33" s="78">
        <v>436.90569774583599</v>
      </c>
      <c r="O33" s="129">
        <v>14263.064522917282</v>
      </c>
      <c r="P33" s="78">
        <v>1762.7769485855099</v>
      </c>
    </row>
    <row r="34" spans="2:16" ht="20.25" customHeight="1">
      <c r="B34" s="75" t="s">
        <v>211</v>
      </c>
      <c r="C34"/>
      <c r="D34" s="79">
        <v>3497.60118510034</v>
      </c>
      <c r="E34" s="78">
        <v>677.45570569457198</v>
      </c>
      <c r="F34" s="135">
        <v>2381.1159685102198</v>
      </c>
      <c r="G34" s="131">
        <v>1606.04014796654</v>
      </c>
      <c r="H34" s="133">
        <v>1616.6657125997399</v>
      </c>
      <c r="I34" s="78">
        <v>731.17449728014105</v>
      </c>
      <c r="J34" s="78">
        <v>499.19996386607698</v>
      </c>
      <c r="K34" s="138">
        <v>1391.3355219452601</v>
      </c>
      <c r="L34" s="131">
        <v>1834.3955062868999</v>
      </c>
      <c r="M34" s="133">
        <v>1141.3843045599201</v>
      </c>
      <c r="N34" s="78">
        <v>372.71463141401699</v>
      </c>
      <c r="O34" s="129">
        <v>15749.083145223727</v>
      </c>
      <c r="P34" s="78">
        <v>1978.4487855718801</v>
      </c>
    </row>
    <row r="35" spans="2:16" ht="20.25" customHeight="1">
      <c r="B35" s="75" t="s">
        <v>212</v>
      </c>
      <c r="C35"/>
      <c r="D35" s="79">
        <v>4633.3022515370903</v>
      </c>
      <c r="E35" s="78">
        <v>877.84300621990599</v>
      </c>
      <c r="F35" s="135">
        <v>2281.9696495839398</v>
      </c>
      <c r="G35" s="131">
        <v>1825.5768318565399</v>
      </c>
      <c r="H35" s="133">
        <v>2085.5038202754799</v>
      </c>
      <c r="I35" s="78">
        <v>337.94947592195598</v>
      </c>
      <c r="J35" s="78">
        <v>462.33141838767199</v>
      </c>
      <c r="K35" s="138">
        <v>1596.76101919749</v>
      </c>
      <c r="L35" s="131">
        <v>1779.4126400907101</v>
      </c>
      <c r="M35" s="133">
        <v>1241.9399668020701</v>
      </c>
      <c r="N35" s="78">
        <v>333.67163309276401</v>
      </c>
      <c r="O35" s="129">
        <v>17456.261712965617</v>
      </c>
      <c r="P35" s="78">
        <v>2301.88847913779</v>
      </c>
    </row>
    <row r="36" spans="2:16" ht="20.25" customHeight="1">
      <c r="B36" s="75" t="s">
        <v>213</v>
      </c>
      <c r="C36"/>
      <c r="D36" s="79">
        <v>5322.6014141880014</v>
      </c>
      <c r="E36" s="78">
        <v>1843.9374668995938</v>
      </c>
      <c r="F36" s="135">
        <v>2455.3388454612414</v>
      </c>
      <c r="G36" s="131">
        <v>1780.4601165979677</v>
      </c>
      <c r="H36" s="133">
        <v>1759.9265642881389</v>
      </c>
      <c r="I36" s="78">
        <v>279.69894134859527</v>
      </c>
      <c r="J36" s="78">
        <v>206.49983550199661</v>
      </c>
      <c r="K36" s="138">
        <v>1765.4133436701234</v>
      </c>
      <c r="L36" s="131">
        <v>1564.6106211363717</v>
      </c>
      <c r="M36" s="133">
        <v>1152.5261245701713</v>
      </c>
      <c r="N36" s="78">
        <v>518.47182435892591</v>
      </c>
      <c r="O36" s="129">
        <v>18649.48509802113</v>
      </c>
      <c r="P36" s="78">
        <v>2021.6911349121863</v>
      </c>
    </row>
    <row r="37" spans="2:16" ht="20.25" customHeight="1">
      <c r="B37" s="75" t="s">
        <v>214</v>
      </c>
      <c r="C37"/>
      <c r="D37" s="79">
        <v>2898.0633153979297</v>
      </c>
      <c r="E37" s="78">
        <v>337.02327298985836</v>
      </c>
      <c r="F37" s="135">
        <v>2407.3036781904443</v>
      </c>
      <c r="G37" s="131">
        <v>1949.3848584274547</v>
      </c>
      <c r="H37" s="133">
        <v>1936.9451136106222</v>
      </c>
      <c r="I37" s="78">
        <v>487.28171959847413</v>
      </c>
      <c r="J37" s="78">
        <v>708.89213166744548</v>
      </c>
      <c r="K37" s="138">
        <v>1788.0423229664705</v>
      </c>
      <c r="L37" s="131">
        <v>1625.1712237880745</v>
      </c>
      <c r="M37" s="133">
        <v>1276.6304679245548</v>
      </c>
      <c r="N37" s="78">
        <v>471.49680145676012</v>
      </c>
      <c r="O37" s="129">
        <v>15886.23490601809</v>
      </c>
      <c r="P37" s="78">
        <v>1722.1419308802899</v>
      </c>
    </row>
    <row r="38" spans="2:16" ht="20.25" customHeight="1">
      <c r="B38" s="75" t="s">
        <v>215</v>
      </c>
      <c r="C38"/>
      <c r="D38" s="79">
        <v>3673.9954903404605</v>
      </c>
      <c r="E38" s="78">
        <v>756.24132992991247</v>
      </c>
      <c r="F38" s="135">
        <v>2584.751939250436</v>
      </c>
      <c r="G38" s="131">
        <v>2209.5029266064985</v>
      </c>
      <c r="H38" s="133">
        <v>1636.9065094759792</v>
      </c>
      <c r="I38" s="78">
        <v>506.8207158626696</v>
      </c>
      <c r="J38" s="78">
        <v>638.88855989061256</v>
      </c>
      <c r="K38" s="138">
        <v>2007.9717435664993</v>
      </c>
      <c r="L38" s="131">
        <v>1807.3578186324921</v>
      </c>
      <c r="M38" s="133">
        <v>1347.34974216762</v>
      </c>
      <c r="N38" s="78">
        <v>423.8253189280523</v>
      </c>
      <c r="O38" s="129">
        <v>17593.612094651231</v>
      </c>
      <c r="P38" s="78">
        <v>1907.2295785053268</v>
      </c>
    </row>
    <row r="39" spans="2:16" ht="20.25" customHeight="1">
      <c r="B39" s="75" t="s">
        <v>216</v>
      </c>
      <c r="C39"/>
      <c r="D39" s="79">
        <v>4965.914574845503</v>
      </c>
      <c r="E39" s="78">
        <v>987.7464171793996</v>
      </c>
      <c r="F39" s="135">
        <v>2485.208398497392</v>
      </c>
      <c r="G39" s="131">
        <v>2312.8957722937948</v>
      </c>
      <c r="H39" s="133">
        <v>2139.8159864525978</v>
      </c>
      <c r="I39" s="78">
        <v>487.72819217905692</v>
      </c>
      <c r="J39" s="78">
        <v>400.28141490042321</v>
      </c>
      <c r="K39" s="138">
        <v>1739.8266826699219</v>
      </c>
      <c r="L39" s="131">
        <v>1774.7352103474318</v>
      </c>
      <c r="M39" s="133">
        <v>1070.9766921284199</v>
      </c>
      <c r="N39" s="78">
        <v>325.23876017718703</v>
      </c>
      <c r="O39" s="129">
        <v>18690.368101671131</v>
      </c>
      <c r="P39" s="78">
        <v>2026.1230431184113</v>
      </c>
    </row>
    <row r="40" spans="2:16" ht="20.25" customHeight="1">
      <c r="B40" s="75" t="s">
        <v>217</v>
      </c>
      <c r="C40"/>
      <c r="D40" s="79">
        <v>5468.7</v>
      </c>
      <c r="E40" s="78">
        <v>1827.3</v>
      </c>
      <c r="F40" s="135">
        <v>2595.1</v>
      </c>
      <c r="G40" s="131">
        <v>2317.3000000000002</v>
      </c>
      <c r="H40" s="133">
        <v>1910.8</v>
      </c>
      <c r="I40" s="78">
        <v>303.60000000000002</v>
      </c>
      <c r="J40" s="78">
        <v>210.3</v>
      </c>
      <c r="K40" s="138">
        <v>1707.4</v>
      </c>
      <c r="L40" s="131">
        <v>1636.7797057777918</v>
      </c>
      <c r="M40" s="133">
        <v>1216.7228192443267</v>
      </c>
      <c r="N40" s="78">
        <v>526.58993871770247</v>
      </c>
      <c r="O40" s="129">
        <v>19720.59246373982</v>
      </c>
      <c r="P40" s="78">
        <v>2137.8041672254694</v>
      </c>
    </row>
    <row r="41" spans="2:16" ht="20.25" customHeight="1">
      <c r="B41" s="75" t="s">
        <v>218</v>
      </c>
      <c r="C41"/>
      <c r="D41" s="79">
        <v>2935.1</v>
      </c>
      <c r="E41" s="78">
        <v>359.1</v>
      </c>
      <c r="F41" s="135">
        <v>2432.4</v>
      </c>
      <c r="G41" s="131">
        <v>2219.8000000000002</v>
      </c>
      <c r="H41" s="133">
        <v>2097.6999999999998</v>
      </c>
      <c r="I41" s="78">
        <v>470.8</v>
      </c>
      <c r="J41" s="78">
        <v>641.20000000000005</v>
      </c>
      <c r="K41" s="138">
        <v>1931.1</v>
      </c>
      <c r="L41" s="131">
        <v>1839.3217314753538</v>
      </c>
      <c r="M41" s="133">
        <v>1438.7851219366498</v>
      </c>
      <c r="N41" s="78">
        <v>474.07575335882666</v>
      </c>
      <c r="O41" s="129">
        <v>16839.382606770829</v>
      </c>
      <c r="P41" s="78">
        <v>1825.4675855429066</v>
      </c>
    </row>
    <row r="42" spans="2:16" ht="20.25" customHeight="1">
      <c r="B42" s="75" t="s">
        <v>219</v>
      </c>
      <c r="C42"/>
      <c r="D42" s="79">
        <v>3587.7</v>
      </c>
      <c r="E42" s="78">
        <v>718</v>
      </c>
      <c r="F42" s="135">
        <v>2735.2</v>
      </c>
      <c r="G42" s="131">
        <v>2646</v>
      </c>
      <c r="H42" s="133">
        <v>1796.6</v>
      </c>
      <c r="I42" s="78">
        <v>484.4</v>
      </c>
      <c r="J42" s="78">
        <v>571.6</v>
      </c>
      <c r="K42" s="138">
        <v>2093.9</v>
      </c>
      <c r="L42" s="131">
        <v>1992.4903660693142</v>
      </c>
      <c r="M42" s="133">
        <v>1456.1969267244829</v>
      </c>
      <c r="N42" s="78">
        <v>387.36105507725819</v>
      </c>
      <c r="O42" s="129">
        <v>18469.448347871054</v>
      </c>
      <c r="P42" s="78">
        <v>2002.174311802929</v>
      </c>
    </row>
    <row r="43" spans="2:16" ht="20.25" customHeight="1">
      <c r="B43" s="75" t="s">
        <v>220</v>
      </c>
      <c r="C43"/>
      <c r="D43" s="79">
        <v>5095.1000000000004</v>
      </c>
      <c r="E43" s="78">
        <v>1021.3</v>
      </c>
      <c r="F43" s="135">
        <v>2567</v>
      </c>
      <c r="G43" s="131">
        <v>2816.1</v>
      </c>
      <c r="H43" s="133">
        <v>2400.3000000000002</v>
      </c>
      <c r="I43" s="78">
        <v>433.4</v>
      </c>
      <c r="J43" s="78">
        <v>379.6</v>
      </c>
      <c r="K43" s="138">
        <v>2013.7</v>
      </c>
      <c r="L43" s="131">
        <v>1992.1608778135583</v>
      </c>
      <c r="M43" s="133">
        <v>1182.948571626732</v>
      </c>
      <c r="N43" s="78">
        <v>328.30660862371002</v>
      </c>
      <c r="O43" s="129">
        <v>20229.916058064005</v>
      </c>
      <c r="P43" s="78">
        <v>2193.0172194912438</v>
      </c>
    </row>
    <row r="44" spans="2:16" ht="20.25" customHeight="1">
      <c r="B44" s="75" t="s">
        <v>221</v>
      </c>
      <c r="C44"/>
      <c r="D44" s="79">
        <v>5319.8769565997054</v>
      </c>
      <c r="E44" s="78">
        <v>1857.5020062340241</v>
      </c>
      <c r="F44" s="135">
        <v>2773.7788119538018</v>
      </c>
      <c r="G44" s="131">
        <v>2734.6942455630883</v>
      </c>
      <c r="H44" s="133">
        <v>2087.3265947270265</v>
      </c>
      <c r="I44" s="78">
        <v>318.82517339389199</v>
      </c>
      <c r="J44" s="78">
        <v>223.54873486413317</v>
      </c>
      <c r="K44" s="138">
        <v>1876.4326000000001</v>
      </c>
      <c r="L44" s="131">
        <v>1792.2737778266819</v>
      </c>
      <c r="M44" s="133">
        <v>1374.8967857460891</v>
      </c>
      <c r="N44" s="78">
        <v>550.59684775939274</v>
      </c>
      <c r="O44" s="129">
        <v>20909.752534667834</v>
      </c>
      <c r="P44" s="78">
        <v>2266.7146631855862</v>
      </c>
    </row>
    <row r="45" spans="2:16" ht="20.25" customHeight="1">
      <c r="B45" s="635" t="s">
        <v>222</v>
      </c>
      <c r="C45"/>
      <c r="D45" s="79">
        <v>2812.4598223543512</v>
      </c>
      <c r="E45" s="78">
        <v>369.70664256803758</v>
      </c>
      <c r="F45" s="135">
        <v>2574.6062913650608</v>
      </c>
      <c r="G45" s="131">
        <v>2776.8536293714292</v>
      </c>
      <c r="H45" s="133">
        <v>2106.7682287286848</v>
      </c>
      <c r="I45" s="78">
        <v>489.16119999999995</v>
      </c>
      <c r="J45" s="78">
        <v>659.79480000000001</v>
      </c>
      <c r="K45" s="138">
        <v>2050.2880608169626</v>
      </c>
      <c r="L45" s="131">
        <v>1949.4386235003635</v>
      </c>
      <c r="M45" s="133">
        <v>1572.188139735375</v>
      </c>
      <c r="N45" s="78">
        <v>493.45922937414474</v>
      </c>
      <c r="O45" s="129">
        <v>17854.724667814407</v>
      </c>
      <c r="P45" s="78">
        <v>1935.5353988324584</v>
      </c>
    </row>
    <row r="46" spans="2:16" ht="20.25" customHeight="1">
      <c r="B46" s="635" t="s">
        <v>223</v>
      </c>
      <c r="C46"/>
      <c r="D46" s="79">
        <v>3702.9018670381015</v>
      </c>
      <c r="E46" s="78">
        <v>777.35803062072034</v>
      </c>
      <c r="F46" s="135">
        <v>2879.120710544039</v>
      </c>
      <c r="G46" s="131">
        <v>3057.6018627496992</v>
      </c>
      <c r="H46" s="133">
        <v>1813.4805175447611</v>
      </c>
      <c r="I46" s="78">
        <v>505.81269818724678</v>
      </c>
      <c r="J46" s="78">
        <v>608.28849460063043</v>
      </c>
      <c r="K46" s="138">
        <v>2121.4685442021046</v>
      </c>
      <c r="L46" s="131">
        <v>2020.5742471183728</v>
      </c>
      <c r="M46" s="133">
        <v>1507.1653630700685</v>
      </c>
      <c r="N46" s="78">
        <v>402.20203463026678</v>
      </c>
      <c r="O46" s="129">
        <v>19395.974370306012</v>
      </c>
      <c r="P46" s="78">
        <v>2102.6140524165162</v>
      </c>
    </row>
    <row r="47" spans="2:16" ht="20.25" customHeight="1">
      <c r="B47" s="635" t="s">
        <v>224</v>
      </c>
      <c r="C47"/>
      <c r="D47" s="79">
        <v>5295.6646879411037</v>
      </c>
      <c r="E47" s="78">
        <v>1082.7363570945038</v>
      </c>
      <c r="F47" s="135">
        <v>2683.8044427491359</v>
      </c>
      <c r="G47" s="131">
        <v>3227.4677767960297</v>
      </c>
      <c r="H47" s="133">
        <v>2436.0214947617451</v>
      </c>
      <c r="I47" s="78">
        <v>447.69964638951484</v>
      </c>
      <c r="J47" s="78">
        <v>387.64205750594698</v>
      </c>
      <c r="K47" s="138">
        <v>2049.1114681748923</v>
      </c>
      <c r="L47" s="131">
        <v>2029.7156914287229</v>
      </c>
      <c r="M47" s="133">
        <v>1281.9777362525613</v>
      </c>
      <c r="N47" s="78">
        <v>336.21146895356782</v>
      </c>
      <c r="O47" s="129">
        <v>21258.052828047723</v>
      </c>
      <c r="P47" s="78">
        <v>2304.4720388832216</v>
      </c>
    </row>
    <row r="48" spans="2:16" ht="13.5" customHeight="1">
      <c r="B48" s="65" t="s">
        <v>225</v>
      </c>
      <c r="C48" s="516"/>
      <c r="D48" s="516" t="s">
        <v>226</v>
      </c>
      <c r="E48" s="516"/>
      <c r="F48" s="516"/>
      <c r="G48" s="516"/>
      <c r="H48" s="547"/>
      <c r="I48" s="548"/>
      <c r="J48" s="516"/>
      <c r="K48" s="516"/>
      <c r="L48" s="516"/>
      <c r="M48" s="516"/>
      <c r="N48" s="516"/>
      <c r="O48" s="516"/>
      <c r="P48" s="66"/>
    </row>
  </sheetData>
  <mergeCells count="3">
    <mergeCell ref="D2:O2"/>
    <mergeCell ref="B2:B3"/>
    <mergeCell ref="C2:C3"/>
  </mergeCells>
  <printOptions horizontalCentered="1"/>
  <pageMargins left="0.5" right="0.25" top="0.75" bottom="0.5" header="0.25" footer="0.25"/>
  <pageSetup scale="53" fitToWidth="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defaultColWidth="8.3984375" defaultRowHeight="14.25"/>
  <cols>
    <col min="1" max="1" width="1.3984375" style="13" customWidth="1"/>
    <col min="2" max="2" width="6" style="13" customWidth="1"/>
    <col min="3" max="3" width="6.3984375" style="13" customWidth="1"/>
    <col min="4" max="15" width="9.1328125" style="13" customWidth="1"/>
    <col min="16" max="18" width="1.1328125" style="13" customWidth="1"/>
    <col min="19" max="19" width="9.1328125" customWidth="1"/>
    <col min="20" max="233" width="9.1328125" style="13" customWidth="1"/>
    <col min="234" max="234" width="6" style="13" customWidth="1"/>
    <col min="235" max="235" width="3.3984375" style="13" customWidth="1"/>
    <col min="236" max="236" width="8.1328125" style="13" customWidth="1"/>
    <col min="237" max="239" width="6.3984375" style="13" customWidth="1"/>
    <col min="240" max="240" width="6.1328125" style="13" customWidth="1"/>
    <col min="241" max="241" width="8" style="13" customWidth="1"/>
    <col min="242" max="242" width="6.3984375" style="13" customWidth="1"/>
    <col min="243" max="243" width="6.86328125" style="13" customWidth="1"/>
    <col min="244" max="244" width="8" style="13" customWidth="1"/>
    <col min="245" max="245" width="8.3984375" style="13" customWidth="1"/>
    <col min="246" max="246" width="6.3984375" style="13" customWidth="1"/>
    <col min="247" max="247" width="7.86328125" style="13" customWidth="1"/>
    <col min="248" max="248" width="6.86328125" style="13" customWidth="1"/>
    <col min="249" max="249" width="7.1328125" style="13" customWidth="1"/>
    <col min="250" max="250" width="7.3984375" style="13" customWidth="1"/>
    <col min="251" max="251" width="8" style="13" customWidth="1"/>
    <col min="252" max="252" width="7.86328125" style="13" customWidth="1"/>
    <col min="253" max="253" width="7.1328125" style="13" customWidth="1"/>
    <col min="254" max="254" width="7" style="13" customWidth="1"/>
    <col min="255" max="255" width="8.86328125" style="13" customWidth="1"/>
    <col min="256" max="16384" width="8.3984375" style="13"/>
  </cols>
  <sheetData>
    <row r="1" spans="2:19" ht="20.25" customHeight="1">
      <c r="B1" s="90" t="s">
        <v>366</v>
      </c>
      <c r="D1" s="12"/>
      <c r="E1" s="12"/>
      <c r="F1" s="12"/>
      <c r="G1" s="12"/>
      <c r="H1" s="12"/>
      <c r="I1" s="12"/>
      <c r="J1" s="12"/>
      <c r="K1" s="12"/>
      <c r="L1" s="12"/>
      <c r="M1" s="12"/>
      <c r="N1" s="12"/>
      <c r="O1" s="12"/>
    </row>
    <row r="2" spans="2:19" ht="13.5" customHeight="1">
      <c r="B2" s="690" t="s">
        <v>43</v>
      </c>
      <c r="C2" s="692" t="s">
        <v>44</v>
      </c>
      <c r="D2" s="734" t="s">
        <v>358</v>
      </c>
      <c r="E2" s="735"/>
      <c r="F2" s="735"/>
      <c r="G2" s="735"/>
      <c r="H2" s="735"/>
      <c r="I2" s="735"/>
      <c r="J2" s="735"/>
      <c r="K2" s="735"/>
      <c r="L2" s="735"/>
      <c r="M2" s="735"/>
      <c r="N2" s="735"/>
      <c r="O2" s="735"/>
    </row>
    <row r="3" spans="2:19" s="12" customFormat="1" ht="108" customHeight="1">
      <c r="B3" s="691"/>
      <c r="C3" s="693"/>
      <c r="D3" s="546" t="s">
        <v>237</v>
      </c>
      <c r="E3" s="114" t="s">
        <v>55</v>
      </c>
      <c r="F3" s="114" t="s">
        <v>56</v>
      </c>
      <c r="G3" s="114" t="s">
        <v>57</v>
      </c>
      <c r="H3" s="114" t="s">
        <v>58</v>
      </c>
      <c r="I3" s="114" t="s">
        <v>312</v>
      </c>
      <c r="J3" s="114" t="s">
        <v>363</v>
      </c>
      <c r="K3" s="114" t="s">
        <v>61</v>
      </c>
      <c r="L3" s="115" t="s">
        <v>62</v>
      </c>
      <c r="M3" s="115" t="s">
        <v>63</v>
      </c>
      <c r="N3" s="114" t="s">
        <v>365</v>
      </c>
      <c r="O3" s="114" t="s">
        <v>367</v>
      </c>
    </row>
    <row r="4" spans="2:19" ht="20.25" customHeight="1">
      <c r="B4" s="75" t="s">
        <v>338</v>
      </c>
      <c r="C4" s="76"/>
      <c r="D4" s="78">
        <f>'current gdp_service'!D4/'constant gpd  services'!D4*100</f>
        <v>100</v>
      </c>
      <c r="E4" s="77">
        <f>'current gdp_service'!E4/'constant gpd  services'!E4*100</f>
        <v>100</v>
      </c>
      <c r="F4" s="77">
        <f>'current gdp_service'!F4/'constant gpd  services'!F4*100</f>
        <v>100</v>
      </c>
      <c r="G4" s="77">
        <f>'current gdp_service'!G4/'constant gpd  services'!G4*100</f>
        <v>100</v>
      </c>
      <c r="H4" s="77">
        <f>'current gdp_service'!H4/'constant gpd  services'!H4*100</f>
        <v>100</v>
      </c>
      <c r="I4" s="77">
        <f>'current gdp_service'!I4/'constant gpd  services'!I4*100</f>
        <v>100</v>
      </c>
      <c r="J4" s="77">
        <f>'current gdp_service'!J4/'constant gpd  services'!J4*100</f>
        <v>100</v>
      </c>
      <c r="K4" s="77">
        <f>'current gdp_service'!K4/'constant gpd  services'!K4*100</f>
        <v>100</v>
      </c>
      <c r="L4" s="77">
        <f>'current gdp_service'!L4/'constant gpd  services'!L4*100</f>
        <v>100</v>
      </c>
      <c r="M4" s="77">
        <f>'current gdp_service'!M4/'constant gpd  services'!M4*100</f>
        <v>100</v>
      </c>
      <c r="N4" s="77">
        <f>'current gdp_service'!N4/'constant gpd  services'!N4*100</f>
        <v>100</v>
      </c>
      <c r="O4" s="129">
        <f>'current gdp_service'!O4/'constant gpd  services'!O4*100</f>
        <v>100</v>
      </c>
      <c r="S4" s="13"/>
    </row>
    <row r="5" spans="2:19" ht="20.25" customHeight="1">
      <c r="B5" s="75" t="s">
        <v>339</v>
      </c>
      <c r="C5" s="76"/>
      <c r="D5" s="78">
        <f>'current gdp_service'!D5/'constant gpd  services'!D5*100</f>
        <v>100</v>
      </c>
      <c r="E5" s="77">
        <f>'current gdp_service'!E5/'constant gpd  services'!E5*100</f>
        <v>100</v>
      </c>
      <c r="F5" s="77">
        <f>'current gdp_service'!F5/'constant gpd  services'!F5*100</f>
        <v>100</v>
      </c>
      <c r="G5" s="77">
        <f>'current gdp_service'!G5/'constant gpd  services'!G5*100</f>
        <v>100</v>
      </c>
      <c r="H5" s="77">
        <f>'current gdp_service'!H5/'constant gpd  services'!H5*100</f>
        <v>100</v>
      </c>
      <c r="I5" s="77">
        <f>'current gdp_service'!I5/'constant gpd  services'!I5*100</f>
        <v>100</v>
      </c>
      <c r="J5" s="77">
        <f>'current gdp_service'!J5/'constant gpd  services'!J5*100</f>
        <v>100</v>
      </c>
      <c r="K5" s="77">
        <f>'current gdp_service'!K5/'constant gpd  services'!K5*100</f>
        <v>100</v>
      </c>
      <c r="L5" s="77">
        <f>'current gdp_service'!L5/'constant gpd  services'!L5*100</f>
        <v>100</v>
      </c>
      <c r="M5" s="77">
        <f>'current gdp_service'!M5/'constant gpd  services'!M5*100</f>
        <v>100</v>
      </c>
      <c r="N5" s="77">
        <f>'current gdp_service'!N5/'constant gpd  services'!N5*100</f>
        <v>100</v>
      </c>
      <c r="O5" s="129">
        <f>'current gdp_service'!O5/'constant gpd  services'!O5*100</f>
        <v>100</v>
      </c>
      <c r="S5" s="13"/>
    </row>
    <row r="6" spans="2:19" ht="20.25" customHeight="1">
      <c r="B6" s="75" t="s">
        <v>340</v>
      </c>
      <c r="C6" s="76"/>
      <c r="D6" s="78">
        <f>'current gdp_service'!D6/'constant gpd  services'!D6*100</f>
        <v>100</v>
      </c>
      <c r="E6" s="77">
        <f>'current gdp_service'!E6/'constant gpd  services'!E6*100</f>
        <v>100</v>
      </c>
      <c r="F6" s="77">
        <f>'current gdp_service'!F6/'constant gpd  services'!F6*100</f>
        <v>100</v>
      </c>
      <c r="G6" s="77">
        <f>'current gdp_service'!G6/'constant gpd  services'!G6*100</f>
        <v>100</v>
      </c>
      <c r="H6" s="77">
        <f>'current gdp_service'!H6/'constant gpd  services'!H6*100</f>
        <v>100</v>
      </c>
      <c r="I6" s="77">
        <f>'current gdp_service'!I6/'constant gpd  services'!I6*100</f>
        <v>100</v>
      </c>
      <c r="J6" s="77">
        <f>'current gdp_service'!J6/'constant gpd  services'!J6*100</f>
        <v>100</v>
      </c>
      <c r="K6" s="77">
        <f>'current gdp_service'!K6/'constant gpd  services'!K6*100</f>
        <v>100</v>
      </c>
      <c r="L6" s="77">
        <f>'current gdp_service'!L6/'constant gpd  services'!L6*100</f>
        <v>100</v>
      </c>
      <c r="M6" s="77">
        <f>'current gdp_service'!M6/'constant gpd  services'!M6*100</f>
        <v>100</v>
      </c>
      <c r="N6" s="77">
        <f>'current gdp_service'!N6/'constant gpd  services'!N6*100</f>
        <v>100</v>
      </c>
      <c r="O6" s="129">
        <f>'current gdp_service'!O6/'constant gpd  services'!O6*100</f>
        <v>100</v>
      </c>
      <c r="S6" s="13"/>
    </row>
    <row r="7" spans="2:19" ht="20.25" customHeight="1">
      <c r="B7" s="75" t="s">
        <v>341</v>
      </c>
      <c r="C7" s="76"/>
      <c r="D7" s="78">
        <f>'current gdp_service'!D7/'constant gpd  services'!D7*100</f>
        <v>100</v>
      </c>
      <c r="E7" s="77">
        <f>'current gdp_service'!E7/'constant gpd  services'!E7*100</f>
        <v>100</v>
      </c>
      <c r="F7" s="77">
        <f>'current gdp_service'!F7/'constant gpd  services'!F7*100</f>
        <v>100</v>
      </c>
      <c r="G7" s="77">
        <f>'current gdp_service'!G7/'constant gpd  services'!G7*100</f>
        <v>100</v>
      </c>
      <c r="H7" s="77">
        <f>'current gdp_service'!H7/'constant gpd  services'!H7*100</f>
        <v>100</v>
      </c>
      <c r="I7" s="77">
        <f>'current gdp_service'!I7/'constant gpd  services'!I7*100</f>
        <v>100</v>
      </c>
      <c r="J7" s="77">
        <f>'current gdp_service'!J7/'constant gpd  services'!J7*100</f>
        <v>100</v>
      </c>
      <c r="K7" s="77">
        <f>'current gdp_service'!K7/'constant gpd  services'!K7*100</f>
        <v>100</v>
      </c>
      <c r="L7" s="77">
        <f>'current gdp_service'!L7/'constant gpd  services'!L7*100</f>
        <v>100</v>
      </c>
      <c r="M7" s="77">
        <f>'current gdp_service'!M7/'constant gpd  services'!M7*100</f>
        <v>100</v>
      </c>
      <c r="N7" s="77">
        <f>'current gdp_service'!N7/'constant gpd  services'!N7*100</f>
        <v>100</v>
      </c>
      <c r="O7" s="129">
        <f>'current gdp_service'!O7/'constant gpd  services'!O7*100</f>
        <v>100</v>
      </c>
      <c r="S7" s="13"/>
    </row>
    <row r="8" spans="2:19" ht="20.25" customHeight="1">
      <c r="B8" s="559" t="s">
        <v>342</v>
      </c>
      <c r="C8" s="76"/>
      <c r="D8" s="78">
        <f>'current gdp_service'!D8/'constant gpd  services'!D8*100</f>
        <v>78.164062891921347</v>
      </c>
      <c r="E8" s="77">
        <f>'current gdp_service'!E8/'constant gpd  services'!E8*100</f>
        <v>78.540337473625783</v>
      </c>
      <c r="F8" s="77">
        <f>'current gdp_service'!F8/'constant gpd  services'!F8*100</f>
        <v>108.58159547964021</v>
      </c>
      <c r="G8" s="77">
        <f>'current gdp_service'!G8/'constant gpd  services'!G8*100</f>
        <v>106.05369576748811</v>
      </c>
      <c r="H8" s="77">
        <f>'current gdp_service'!H8/'constant gpd  services'!H8*100</f>
        <v>99.012956803836701</v>
      </c>
      <c r="I8" s="77">
        <f>'current gdp_service'!I8/'constant gpd  services'!I8*100</f>
        <v>110.60112258869398</v>
      </c>
      <c r="J8" s="77">
        <f>'current gdp_service'!J8/'constant gpd  services'!J8*100</f>
        <v>125.80531058426902</v>
      </c>
      <c r="K8" s="77">
        <f>'current gdp_service'!K8/'constant gpd  services'!K8*100</f>
        <v>122.36430195075619</v>
      </c>
      <c r="L8" s="77">
        <f>'current gdp_service'!L8/'constant gpd  services'!L8*100</f>
        <v>127.40908014112789</v>
      </c>
      <c r="M8" s="77">
        <f>'current gdp_service'!M8/'constant gpd  services'!M8*100</f>
        <v>122.67381291978496</v>
      </c>
      <c r="N8" s="77">
        <f>'current gdp_service'!N8/'constant gpd  services'!N8*100</f>
        <v>121.8092844119009</v>
      </c>
      <c r="O8" s="129">
        <f>'current gdp_service'!O8/'constant gpd  services'!O8*100</f>
        <v>98.922311349993976</v>
      </c>
    </row>
    <row r="9" spans="2:19" ht="20.25" customHeight="1">
      <c r="B9" s="559" t="s">
        <v>343</v>
      </c>
      <c r="C9" s="76"/>
      <c r="D9" s="78">
        <f>'current gdp_service'!D9/'constant gpd  services'!D9*100</f>
        <v>120.57628859587719</v>
      </c>
      <c r="E9" s="77">
        <f>'current gdp_service'!E9/'constant gpd  services'!E9*100</f>
        <v>109.4991905846079</v>
      </c>
      <c r="F9" s="77">
        <f>'current gdp_service'!F9/'constant gpd  services'!F9*100</f>
        <v>92.624063895264669</v>
      </c>
      <c r="G9" s="77">
        <f>'current gdp_service'!G9/'constant gpd  services'!G9*100</f>
        <v>111.18385610879827</v>
      </c>
      <c r="H9" s="77">
        <f>'current gdp_service'!H9/'constant gpd  services'!H9*100</f>
        <v>101.40077372782739</v>
      </c>
      <c r="I9" s="77">
        <f>'current gdp_service'!I9/'constant gpd  services'!I9*100</f>
        <v>112.92124774547699</v>
      </c>
      <c r="J9" s="77">
        <f>'current gdp_service'!J9/'constant gpd  services'!J9*100</f>
        <v>126.17913392384123</v>
      </c>
      <c r="K9" s="77">
        <f>'current gdp_service'!K9/'constant gpd  services'!K9*100</f>
        <v>115.53134215326504</v>
      </c>
      <c r="L9" s="77">
        <f>'current gdp_service'!L9/'constant gpd  services'!L9*100</f>
        <v>113.01716830747246</v>
      </c>
      <c r="M9" s="77">
        <f>'current gdp_service'!M9/'constant gpd  services'!M9*100</f>
        <v>119.28961098008841</v>
      </c>
      <c r="N9" s="77">
        <f>'current gdp_service'!N9/'constant gpd  services'!N9*100</f>
        <v>101.61308937547126</v>
      </c>
      <c r="O9" s="129">
        <f>'current gdp_service'!O9/'constant gpd  services'!O9*100</f>
        <v>111.15379042843341</v>
      </c>
    </row>
    <row r="10" spans="2:19" ht="20.25" customHeight="1">
      <c r="B10" s="559" t="s">
        <v>344</v>
      </c>
      <c r="C10" s="76"/>
      <c r="D10" s="78">
        <f>'current gdp_service'!D10/'constant gpd  services'!D10*100</f>
        <v>150.25309264437703</v>
      </c>
      <c r="E10" s="77">
        <f>'current gdp_service'!E10/'constant gpd  services'!E10*100</f>
        <v>157.34017840230086</v>
      </c>
      <c r="F10" s="77">
        <f>'current gdp_service'!F10/'constant gpd  services'!F10*100</f>
        <v>102.39853692640766</v>
      </c>
      <c r="G10" s="77">
        <f>'current gdp_service'!G10/'constant gpd  services'!G10*100</f>
        <v>116.4722078913297</v>
      </c>
      <c r="H10" s="77">
        <f>'current gdp_service'!H10/'constant gpd  services'!H10*100</f>
        <v>101.36220314996174</v>
      </c>
      <c r="I10" s="77">
        <f>'current gdp_service'!I10/'constant gpd  services'!I10*100</f>
        <v>114.3558195139061</v>
      </c>
      <c r="J10" s="77">
        <f>'current gdp_service'!J10/'constant gpd  services'!J10*100</f>
        <v>117.15851792800125</v>
      </c>
      <c r="K10" s="77">
        <f>'current gdp_service'!K10/'constant gpd  services'!K10*100</f>
        <v>109.29627892237454</v>
      </c>
      <c r="L10" s="77">
        <f>'current gdp_service'!L10/'constant gpd  services'!L10*100</f>
        <v>107.89170483219178</v>
      </c>
      <c r="M10" s="77">
        <f>'current gdp_service'!M10/'constant gpd  services'!M10*100</f>
        <v>115.33705296980597</v>
      </c>
      <c r="N10" s="77">
        <f>'current gdp_service'!N10/'constant gpd  services'!N10*100</f>
        <v>112.50203974867945</v>
      </c>
      <c r="O10" s="129">
        <f>'current gdp_service'!O10/'constant gpd  services'!O10*100</f>
        <v>122.32670880697469</v>
      </c>
    </row>
    <row r="11" spans="2:19" ht="20.25" customHeight="1">
      <c r="B11" s="559" t="s">
        <v>345</v>
      </c>
      <c r="C11" s="76"/>
      <c r="D11" s="125">
        <f>'current gdp_service'!D11/'constant gpd  services'!D11*100</f>
        <v>130.64250184299976</v>
      </c>
      <c r="E11" s="126">
        <f>'current gdp_service'!E11/'constant gpd  services'!E11*100</f>
        <v>114.70301024175751</v>
      </c>
      <c r="F11" s="126">
        <f>'current gdp_service'!F11/'constant gpd  services'!F11*100</f>
        <v>113.56127224990725</v>
      </c>
      <c r="G11" s="126">
        <f>'current gdp_service'!G11/'constant gpd  services'!G11*100</f>
        <v>122.15299407112965</v>
      </c>
      <c r="H11" s="77">
        <f>'current gdp_service'!H11/'constant gpd  services'!H11*100</f>
        <v>96.572157128446506</v>
      </c>
      <c r="I11" s="77">
        <f>'current gdp_service'!I11/'constant gpd  services'!I11*100</f>
        <v>124.36676797371176</v>
      </c>
      <c r="J11" s="77">
        <f>'current gdp_service'!J11/'constant gpd  services'!J11*100</f>
        <v>123.22308760825523</v>
      </c>
      <c r="K11" s="77">
        <f>'current gdp_service'!K11/'constant gpd  services'!K11*100</f>
        <v>99.451650621693034</v>
      </c>
      <c r="L11" s="77">
        <f>'current gdp_service'!L11/'constant gpd  services'!L11*100</f>
        <v>100.23676803927121</v>
      </c>
      <c r="M11" s="77">
        <f>'current gdp_service'!M11/'constant gpd  services'!M11*100</f>
        <v>109.66814839132988</v>
      </c>
      <c r="N11" s="77">
        <f>'current gdp_service'!N11/'constant gpd  services'!N11*100</f>
        <v>97.879940059843449</v>
      </c>
      <c r="O11" s="129">
        <f>'current gdp_service'!O11/'constant gpd  services'!O11*100</f>
        <v>112.44903978772756</v>
      </c>
    </row>
    <row r="12" spans="2:19" ht="17.25" customHeight="1">
      <c r="B12" s="75" t="s">
        <v>346</v>
      </c>
      <c r="C12" s="76"/>
      <c r="D12" s="126">
        <f>'current gdp_service'!D12/'constant gpd  services'!D12*100</f>
        <v>141.47182050207309</v>
      </c>
      <c r="E12" s="126">
        <f>'current gdp_service'!E12/'constant gpd  services'!E12*100</f>
        <v>130.60053697683549</v>
      </c>
      <c r="F12" s="126">
        <f>'current gdp_service'!F12/'constant gpd  services'!F12*100</f>
        <v>113.09896602644693</v>
      </c>
      <c r="G12" s="126">
        <f>'current gdp_service'!G12/'constant gpd  services'!G12*100</f>
        <v>127.95753401664282</v>
      </c>
      <c r="H12" s="77">
        <f>'current gdp_service'!H12/'constant gpd  services'!H12*100</f>
        <v>117.93145470341095</v>
      </c>
      <c r="I12" s="77">
        <f>'current gdp_service'!I12/'constant gpd  services'!I12*100</f>
        <v>133.98028553773779</v>
      </c>
      <c r="J12" s="77">
        <f>'current gdp_service'!J12/'constant gpd  services'!J12*100</f>
        <v>146.08175948215535</v>
      </c>
      <c r="K12" s="77">
        <f>'current gdp_service'!K12/'constant gpd  services'!K12*100</f>
        <v>134.82973638820025</v>
      </c>
      <c r="L12" s="77">
        <f>'current gdp_service'!L12/'constant gpd  services'!L12*100</f>
        <v>131.41381485455247</v>
      </c>
      <c r="M12" s="77">
        <f>'current gdp_service'!M12/'constant gpd  services'!M12*100</f>
        <v>144.9361055680998</v>
      </c>
      <c r="N12" s="77">
        <f>'current gdp_service'!N12/'constant gpd  services'!N12*100</f>
        <v>109.47811356346612</v>
      </c>
      <c r="O12" s="129">
        <f>'current gdp_service'!O12/'constant gpd  services'!O12*100</f>
        <v>128.98819099404065</v>
      </c>
    </row>
    <row r="13" spans="2:19" ht="17.25" customHeight="1">
      <c r="B13" s="75" t="s">
        <v>347</v>
      </c>
      <c r="C13" s="76"/>
      <c r="D13" s="126">
        <f>'current gdp_service'!D13/'constant gpd  services'!D13*100</f>
        <v>157.43695540532835</v>
      </c>
      <c r="E13" s="126">
        <f>'current gdp_service'!E13/'constant gpd  services'!E13*100</f>
        <v>112.07652589807712</v>
      </c>
      <c r="F13" s="126">
        <f>'current gdp_service'!F13/'constant gpd  services'!F13*100</f>
        <v>113.31848176043336</v>
      </c>
      <c r="G13" s="126">
        <f>'current gdp_service'!G13/'constant gpd  services'!G13*100</f>
        <v>131.5963394161337</v>
      </c>
      <c r="H13" s="77">
        <f>'current gdp_service'!H13/'constant gpd  services'!H13*100</f>
        <v>118.52409506325812</v>
      </c>
      <c r="I13" s="77">
        <f>'current gdp_service'!I13/'constant gpd  services'!I13*100</f>
        <v>163.64515914555113</v>
      </c>
      <c r="J13" s="126">
        <f>'current gdp_service'!J13/'constant gpd  services'!J13*100</f>
        <v>148.18774165218957</v>
      </c>
      <c r="K13" s="77">
        <f>'current gdp_service'!K13/'constant gpd  services'!K13*100</f>
        <v>132.74728479076086</v>
      </c>
      <c r="L13" s="77">
        <f>'current gdp_service'!L13/'constant gpd  services'!L13*100</f>
        <v>129.84863044727612</v>
      </c>
      <c r="M13" s="126">
        <f>'current gdp_service'!M13/'constant gpd  services'!M13*100</f>
        <v>133.94494788299374</v>
      </c>
      <c r="N13" s="77">
        <f>'current gdp_service'!N13/'constant gpd  services'!N13*100</f>
        <v>125.60024466205351</v>
      </c>
      <c r="O13" s="129">
        <f>'current gdp_service'!O13/'constant gpd  services'!O13*100</f>
        <v>133.20073095231629</v>
      </c>
    </row>
    <row r="14" spans="2:19">
      <c r="B14" s="75" t="s">
        <v>348</v>
      </c>
      <c r="C14" s="94"/>
      <c r="D14" s="126">
        <f>'current gdp_service'!D14/'constant gpd  services'!D14*100</f>
        <v>155.6568688155574</v>
      </c>
      <c r="E14" s="126">
        <f>'current gdp_service'!E14/'constant gpd  services'!E14*100</f>
        <v>112.76278228008967</v>
      </c>
      <c r="F14" s="126">
        <f>'current gdp_service'!F14/'constant gpd  services'!F14*100</f>
        <v>150.7120372699876</v>
      </c>
      <c r="G14" s="126">
        <f>'current gdp_service'!G14/'constant gpd  services'!G14*100</f>
        <v>137.2671898375614</v>
      </c>
      <c r="H14" s="77">
        <f>'current gdp_service'!H14/'constant gpd  services'!H14*100</f>
        <v>115.90670789754844</v>
      </c>
      <c r="I14" s="77">
        <f>'current gdp_service'!I14/'constant gpd  services'!I14*100</f>
        <v>185.56721282033928</v>
      </c>
      <c r="J14" s="126">
        <f>'current gdp_service'!J14/'constant gpd  services'!J14*100</f>
        <v>153.26390406827065</v>
      </c>
      <c r="K14" s="77">
        <f>'current gdp_service'!K14/'constant gpd  services'!K14*100</f>
        <v>131.89844234340558</v>
      </c>
      <c r="L14" s="77">
        <f>'current gdp_service'!L14/'constant gpd  services'!L14*100</f>
        <v>145.40258117292194</v>
      </c>
      <c r="M14" s="77">
        <f>'current gdp_service'!M14/'constant gpd  services'!M14*100</f>
        <v>136.48516182617868</v>
      </c>
      <c r="N14" s="77">
        <f>'current gdp_service'!N14/'constant gpd  services'!N14*100</f>
        <v>141.49118350365157</v>
      </c>
      <c r="O14" s="129">
        <f>'current gdp_service'!O14/'constant gpd  services'!O14*100</f>
        <v>139.72716085725153</v>
      </c>
    </row>
    <row r="15" spans="2:19">
      <c r="B15" s="75" t="s">
        <v>349</v>
      </c>
      <c r="C15" s="94"/>
      <c r="D15" s="126">
        <f>'current gdp_service'!D15/'constant gpd  services'!D15*100</f>
        <v>153.09991206362028</v>
      </c>
      <c r="E15" s="126">
        <f>'current gdp_service'!E15/'constant gpd  services'!E15*100</f>
        <v>122.17784117153532</v>
      </c>
      <c r="F15" s="126">
        <f>'current gdp_service'!F15/'constant gpd  services'!F15*100</f>
        <v>159.26884590851736</v>
      </c>
      <c r="G15" s="126">
        <f>'current gdp_service'!G15/'constant gpd  services'!G15*100</f>
        <v>139.60165644229005</v>
      </c>
      <c r="H15" s="77">
        <f>'current gdp_service'!H15/'constant gpd  services'!H15*100</f>
        <v>115.8875799554572</v>
      </c>
      <c r="I15" s="77">
        <f>'current gdp_service'!I15/'constant gpd  services'!I15*100</f>
        <v>236.96251348078198</v>
      </c>
      <c r="J15" s="126">
        <f>'current gdp_service'!J15/'constant gpd  services'!J15*100</f>
        <v>163.83426370074145</v>
      </c>
      <c r="K15" s="77">
        <f>'current gdp_service'!K15/'constant gpd  services'!K15*100</f>
        <v>124.96135158598842</v>
      </c>
      <c r="L15" s="77">
        <f>'current gdp_service'!L15/'constant gpd  services'!L15*100</f>
        <v>135.11013826164481</v>
      </c>
      <c r="M15" s="77">
        <f>'current gdp_service'!M15/'constant gpd  services'!M15*100</f>
        <v>123.71928512455965</v>
      </c>
      <c r="N15" s="77">
        <f>'current gdp_service'!N15/'constant gpd  services'!N15*100</f>
        <v>159.59930406241315</v>
      </c>
      <c r="O15" s="129">
        <f>'current gdp_service'!O15/'constant gpd  services'!O15*100</f>
        <v>142.10098336596099</v>
      </c>
    </row>
    <row r="16" spans="2:19" ht="15.75">
      <c r="B16" s="559" t="s">
        <v>350</v>
      </c>
      <c r="C16" s="94"/>
      <c r="D16" s="126">
        <f>'current gdp_service'!D16/'constant gpd  services'!D16*100</f>
        <v>202.20266024686723</v>
      </c>
      <c r="E16" s="126">
        <f>'current gdp_service'!E16/'constant gpd  services'!E16*100</f>
        <v>138.79781456692214</v>
      </c>
      <c r="F16" s="126">
        <f>'current gdp_service'!F16/'constant gpd  services'!F16*100</f>
        <v>173.1902930337439</v>
      </c>
      <c r="G16" s="126">
        <f>'current gdp_service'!G16/'constant gpd  services'!G16*100</f>
        <v>144.07565896733527</v>
      </c>
      <c r="H16" s="77">
        <f>'current gdp_service'!H16/'constant gpd  services'!H16*100</f>
        <v>143.01887152628962</v>
      </c>
      <c r="I16" s="77">
        <f>'current gdp_service'!I16/'constant gpd  services'!I16*100</f>
        <v>231.11075707122342</v>
      </c>
      <c r="J16" s="126">
        <f>'current gdp_service'!J16/'constant gpd  services'!J16*100</f>
        <v>176.05844585279493</v>
      </c>
      <c r="K16" s="77">
        <f>'current gdp_service'!K16/'constant gpd  services'!K16*100</f>
        <v>159.18303887877613</v>
      </c>
      <c r="L16" s="77">
        <f>'current gdp_service'!L16/'constant gpd  services'!L16*100</f>
        <v>144.60114849840747</v>
      </c>
      <c r="M16" s="77">
        <f>'current gdp_service'!M16/'constant gpd  services'!M16*100</f>
        <v>155.78625489723649</v>
      </c>
      <c r="N16" s="77">
        <f>'current gdp_service'!N16/'constant gpd  services'!N16*100</f>
        <v>145.52081841499773</v>
      </c>
      <c r="O16" s="129">
        <f>'current gdp_service'!O16/'constant gpd  services'!O16*100</f>
        <v>166.1846172421846</v>
      </c>
    </row>
    <row r="17" spans="2:15" ht="15.75">
      <c r="B17" s="559" t="s">
        <v>351</v>
      </c>
      <c r="C17" s="94"/>
      <c r="D17" s="126">
        <f>'current gdp_service'!D17/'constant gpd  services'!D17*100</f>
        <v>208.27374517943511</v>
      </c>
      <c r="E17" s="126">
        <f>'current gdp_service'!E17/'constant gpd  services'!E17*100</f>
        <v>142.77024952124066</v>
      </c>
      <c r="F17" s="126">
        <f>'current gdp_service'!F17/'constant gpd  services'!F17*100</f>
        <v>192.86520682560757</v>
      </c>
      <c r="G17" s="126">
        <f>'current gdp_service'!G17/'constant gpd  services'!G17*100</f>
        <v>145.81267047933449</v>
      </c>
      <c r="H17" s="77">
        <f>'current gdp_service'!H17/'constant gpd  services'!H17*100</f>
        <v>158.10964680104448</v>
      </c>
      <c r="I17" s="77">
        <f>'current gdp_service'!I17/'constant gpd  services'!I17*100</f>
        <v>247.97547287663789</v>
      </c>
      <c r="J17" s="126">
        <f>'current gdp_service'!J17/'constant gpd  services'!J17*100</f>
        <v>186.66518595937205</v>
      </c>
      <c r="K17" s="77">
        <f>'current gdp_service'!K17/'constant gpd  services'!K17*100</f>
        <v>149.17700135959859</v>
      </c>
      <c r="L17" s="77">
        <f>'current gdp_service'!L17/'constant gpd  services'!L17*100</f>
        <v>141.32305689582665</v>
      </c>
      <c r="M17" s="77">
        <f>'current gdp_service'!M17/'constant gpd  services'!M17*100</f>
        <v>145.89758580730728</v>
      </c>
      <c r="N17" s="77">
        <f>'current gdp_service'!N17/'constant gpd  services'!N17*100</f>
        <v>142.98044642094177</v>
      </c>
      <c r="O17" s="129">
        <f>'current gdp_service'!O17/'constant gpd  services'!O17*100</f>
        <v>172.19784451527539</v>
      </c>
    </row>
    <row r="18" spans="2:15" ht="15.75">
      <c r="B18" s="559" t="s">
        <v>352</v>
      </c>
      <c r="C18" s="94"/>
      <c r="D18" s="126">
        <f>'current gdp_service'!D18/'constant gpd  services'!D18*100</f>
        <v>211.6095918255275</v>
      </c>
      <c r="E18" s="126">
        <f>'current gdp_service'!E18/'constant gpd  services'!E18*100</f>
        <v>148.559341300727</v>
      </c>
      <c r="F18" s="126">
        <f>'current gdp_service'!F18/'constant gpd  services'!F18*100</f>
        <v>148.73120753947379</v>
      </c>
      <c r="G18" s="126">
        <f>'current gdp_service'!G18/'constant gpd  services'!G18*100</f>
        <v>148.8875060542679</v>
      </c>
      <c r="H18" s="77">
        <f>'current gdp_service'!H18/'constant gpd  services'!H18*100</f>
        <v>152.85992816249859</v>
      </c>
      <c r="I18" s="77">
        <f>'current gdp_service'!I18/'constant gpd  services'!I18*100</f>
        <v>283.12701487107756</v>
      </c>
      <c r="J18" s="126">
        <f>'current gdp_service'!J18/'constant gpd  services'!J18*100</f>
        <v>180.41681601907734</v>
      </c>
      <c r="K18" s="77">
        <f>'current gdp_service'!K18/'constant gpd  services'!K18*100</f>
        <v>145.9797347564714</v>
      </c>
      <c r="L18" s="77">
        <f>'current gdp_service'!L18/'constant gpd  services'!L18*100</f>
        <v>145.85719379687643</v>
      </c>
      <c r="M18" s="77">
        <f>'current gdp_service'!M18/'constant gpd  services'!M18*100</f>
        <v>143.60538669500758</v>
      </c>
      <c r="N18" s="77">
        <f>'current gdp_service'!N18/'constant gpd  services'!N18*100</f>
        <v>170.5295410181177</v>
      </c>
      <c r="O18" s="129">
        <f>'current gdp_service'!O18/'constant gpd  services'!O18*100</f>
        <v>166.8346128895719</v>
      </c>
    </row>
    <row r="19" spans="2:15" ht="15.75">
      <c r="B19" s="559" t="s">
        <v>353</v>
      </c>
      <c r="D19" s="125">
        <f>'current gdp_service'!D19/'constant gpd  services'!D19*100</f>
        <v>210.83461152199865</v>
      </c>
      <c r="E19" s="126">
        <f>'current gdp_service'!E19/'constant gpd  services'!E19*100</f>
        <v>156.7565139419269</v>
      </c>
      <c r="F19" s="126">
        <f>'current gdp_service'!F19/'constant gpd  services'!F19*100</f>
        <v>182.08296260632719</v>
      </c>
      <c r="G19" s="126">
        <f>'current gdp_service'!G19/'constant gpd  services'!G19*100</f>
        <v>159.89118878065122</v>
      </c>
      <c r="H19" s="77">
        <f>'current gdp_service'!H19/'constant gpd  services'!H19*100</f>
        <v>159.65497444260225</v>
      </c>
      <c r="I19" s="77">
        <f>'current gdp_service'!I19/'constant gpd  services'!I19*100</f>
        <v>312.45785253868308</v>
      </c>
      <c r="J19" s="126">
        <f>'current gdp_service'!J19/'constant gpd  services'!J19*100</f>
        <v>202.20735318261674</v>
      </c>
      <c r="K19" s="77">
        <f>'current gdp_service'!K19/'constant gpd  services'!K19*100</f>
        <v>143.26910059510459</v>
      </c>
      <c r="L19" s="77">
        <f>'current gdp_service'!L19/'constant gpd  services'!L19*100</f>
        <v>147.59928086002705</v>
      </c>
      <c r="M19" s="77">
        <f>'current gdp_service'!M19/'constant gpd  services'!M19*100</f>
        <v>151.61766735770948</v>
      </c>
      <c r="N19" s="77">
        <f>'current gdp_service'!N19/'constant gpd  services'!N19*100</f>
        <v>183.51329220440874</v>
      </c>
      <c r="O19" s="129">
        <f>'current gdp_service'!O19/'constant gpd  services'!O19*100</f>
        <v>180.75259456810525</v>
      </c>
    </row>
    <row r="20" spans="2:15" ht="15.75">
      <c r="B20" s="559" t="s">
        <v>325</v>
      </c>
      <c r="D20" s="125">
        <f>'current gdp_service'!D20/'constant gpd  services'!D20*100</f>
        <v>244.53621747641088</v>
      </c>
      <c r="E20" s="126">
        <f>'current gdp_service'!E20/'constant gpd  services'!E20*100</f>
        <v>180.37331546448419</v>
      </c>
      <c r="F20" s="126">
        <f>'current gdp_service'!F20/'constant gpd  services'!F20*100</f>
        <v>181.36464873308537</v>
      </c>
      <c r="G20" s="126">
        <f>'current gdp_service'!G20/'constant gpd  services'!G20*100</f>
        <v>162.42890388260525</v>
      </c>
      <c r="H20" s="77">
        <f>'current gdp_service'!H20/'constant gpd  services'!H20*100</f>
        <v>166.91769781454838</v>
      </c>
      <c r="I20" s="77">
        <f>'current gdp_service'!I20/'constant gpd  services'!I20*100</f>
        <v>408.666528520594</v>
      </c>
      <c r="J20" s="126">
        <f>'current gdp_service'!J20/'constant gpd  services'!J20*100</f>
        <v>190.82206607318665</v>
      </c>
      <c r="K20" s="77">
        <f>'current gdp_service'!K20/'constant gpd  services'!K20*100</f>
        <v>190.95167406961144</v>
      </c>
      <c r="L20" s="77">
        <f>'current gdp_service'!L20/'constant gpd  services'!L20*100</f>
        <v>175.86585197433675</v>
      </c>
      <c r="M20" s="77">
        <f>'current gdp_service'!M20/'constant gpd  services'!M20*100</f>
        <v>185.47918284351402</v>
      </c>
      <c r="N20" s="77">
        <f>'current gdp_service'!N20/'constant gpd  services'!N20*100</f>
        <v>151.74274181069549</v>
      </c>
      <c r="O20" s="129">
        <f>'current gdp_service'!O20/'constant gpd  services'!O20*100</f>
        <v>200.8156841373185</v>
      </c>
    </row>
    <row r="21" spans="2:15" ht="15.75">
      <c r="B21" s="559" t="s">
        <v>326</v>
      </c>
      <c r="D21" s="127">
        <f>'current gdp_service'!D21/'constant gpd  services'!D21*100</f>
        <v>227.81451410642811</v>
      </c>
      <c r="E21" s="125">
        <f>'current gdp_service'!E21/'constant gpd  services'!E21*100</f>
        <v>169.85529134143906</v>
      </c>
      <c r="F21" s="126">
        <f>'current gdp_service'!F21/'constant gpd  services'!F21*100</f>
        <v>204.99144178207652</v>
      </c>
      <c r="G21" s="126">
        <f>'current gdp_service'!G21/'constant gpd  services'!G21*100</f>
        <v>159.00161553064171</v>
      </c>
      <c r="H21" s="77">
        <f>'current gdp_service'!H21/'constant gpd  services'!H21*100</f>
        <v>162.56813006318438</v>
      </c>
      <c r="I21" s="77">
        <f>'current gdp_service'!I21/'constant gpd  services'!I21*100</f>
        <v>458.30101817711346</v>
      </c>
      <c r="J21" s="126">
        <f>'current gdp_service'!J21/'constant gpd  services'!J21*100</f>
        <v>210.29212228669024</v>
      </c>
      <c r="K21" s="77">
        <f>'current gdp_service'!K21/'constant gpd  services'!K21*100</f>
        <v>172.30308472051337</v>
      </c>
      <c r="L21" s="77">
        <f>'current gdp_service'!L21/'constant gpd  services'!L21*100</f>
        <v>154.06375511466501</v>
      </c>
      <c r="M21" s="77">
        <f>'current gdp_service'!M21/'constant gpd  services'!M21*100</f>
        <v>162.01549594572671</v>
      </c>
      <c r="N21" s="77">
        <f>'current gdp_service'!N21/'constant gpd  services'!N21*100</f>
        <v>166.84428318895647</v>
      </c>
      <c r="O21" s="129">
        <f>'current gdp_service'!O21/'constant gpd  services'!O21*100</f>
        <v>193.797358263164</v>
      </c>
    </row>
    <row r="22" spans="2:15" ht="15.75">
      <c r="B22" s="559" t="s">
        <v>327</v>
      </c>
      <c r="D22" s="125">
        <f>'current gdp_service'!D22/'constant gpd  services'!D22*100</f>
        <v>218.66632079412193</v>
      </c>
      <c r="E22" s="126">
        <f>'current gdp_service'!E22/'constant gpd  services'!E22*100</f>
        <v>172.7500510889752</v>
      </c>
      <c r="F22" s="126">
        <f>'current gdp_service'!F22/'constant gpd  services'!F22*100</f>
        <v>217.40293224515534</v>
      </c>
      <c r="G22" s="126">
        <f>'current gdp_service'!G22/'constant gpd  services'!G22*100</f>
        <v>169.90831328337543</v>
      </c>
      <c r="H22" s="77">
        <f>'current gdp_service'!H22/'constant gpd  services'!H22*100</f>
        <v>166.14474539589506</v>
      </c>
      <c r="I22" s="77">
        <f>'current gdp_service'!I22/'constant gpd  services'!I22*100</f>
        <v>765.49474949993112</v>
      </c>
      <c r="J22" s="126">
        <f>'current gdp_service'!J22/'constant gpd  services'!J22*100</f>
        <v>214.97606999477745</v>
      </c>
      <c r="K22" s="77">
        <f>'current gdp_service'!K22/'constant gpd  services'!K22*100</f>
        <v>169.124060661577</v>
      </c>
      <c r="L22" s="77">
        <f>'current gdp_service'!L22/'constant gpd  services'!L22*100</f>
        <v>154.38286003950492</v>
      </c>
      <c r="M22" s="77">
        <f>'current gdp_service'!M22/'constant gpd  services'!M22*100</f>
        <v>155.32138365924183</v>
      </c>
      <c r="N22" s="77">
        <f>'current gdp_service'!N22/'constant gpd  services'!N22*100</f>
        <v>166.31482873199306</v>
      </c>
      <c r="O22" s="129">
        <f>'current gdp_service'!O22/'constant gpd  services'!O22*100</f>
        <v>200.41106456600338</v>
      </c>
    </row>
    <row r="23" spans="2:15" ht="15.75">
      <c r="B23" s="559" t="s">
        <v>328</v>
      </c>
      <c r="D23" s="125">
        <f>'current gdp_service'!D23/'constant gpd  services'!D23*100</f>
        <v>230.52236557208477</v>
      </c>
      <c r="E23" s="126">
        <f>'current gdp_service'!E23/'constant gpd  services'!E23*100</f>
        <v>172.26326162486725</v>
      </c>
      <c r="F23" s="126">
        <f>'current gdp_service'!F23/'constant gpd  services'!F23*100</f>
        <v>213.91593854917983</v>
      </c>
      <c r="G23" s="126">
        <f>'current gdp_service'!G23/'constant gpd  services'!G23*100</f>
        <v>181.07451409032785</v>
      </c>
      <c r="H23" s="77">
        <f>'current gdp_service'!H23/'constant gpd  services'!H23*100</f>
        <v>167.68556808061371</v>
      </c>
      <c r="I23" s="77">
        <f>'current gdp_service'!I23/'constant gpd  services'!I23*100</f>
        <v>206.48162913780448</v>
      </c>
      <c r="J23" s="126">
        <f>'current gdp_service'!J23/'constant gpd  services'!J23*100</f>
        <v>242.42759859773909</v>
      </c>
      <c r="K23" s="77">
        <f>'current gdp_service'!K23/'constant gpd  services'!K23*100</f>
        <v>163.28413066533261</v>
      </c>
      <c r="L23" s="77">
        <f>'current gdp_service'!L23/'constant gpd  services'!L23*100</f>
        <v>155.50623300660746</v>
      </c>
      <c r="M23" s="77">
        <f>'current gdp_service'!M23/'constant gpd  services'!M23*100</f>
        <v>154.95687261513569</v>
      </c>
      <c r="N23" s="77">
        <f>'current gdp_service'!N23/'constant gpd  services'!N23*100</f>
        <v>169.8331249557568</v>
      </c>
      <c r="O23" s="129">
        <f>'current gdp_service'!O23/'constant gpd  services'!O23*100</f>
        <v>191.65029299053541</v>
      </c>
    </row>
    <row r="24" spans="2:15" ht="15.75">
      <c r="B24" s="559" t="s">
        <v>329</v>
      </c>
      <c r="D24" s="449">
        <f>'current gdp_service'!D24/'constant gpd  services'!D24*100</f>
        <v>262.25817896566718</v>
      </c>
      <c r="E24" s="126">
        <f>'current gdp_service'!E24/'constant gpd  services'!E24*100</f>
        <v>206.76751115345388</v>
      </c>
      <c r="F24" s="126">
        <f>'current gdp_service'!F24/'constant gpd  services'!F24*100</f>
        <v>233.26033500559822</v>
      </c>
      <c r="G24" s="126">
        <f>'current gdp_service'!G24/'constant gpd  services'!G24*100</f>
        <v>201.81149770836981</v>
      </c>
      <c r="H24" s="77">
        <f>'current gdp_service'!H24/'constant gpd  services'!H24*100</f>
        <v>169.63203550556938</v>
      </c>
      <c r="I24" s="77">
        <f>'current gdp_service'!I24/'constant gpd  services'!I24*100</f>
        <v>373.21225730908128</v>
      </c>
      <c r="J24" s="126">
        <f>'current gdp_service'!J24/'constant gpd  services'!J24*100</f>
        <v>221.58912800846574</v>
      </c>
      <c r="K24" s="77">
        <f>'current gdp_service'!K24/'constant gpd  services'!K24*100</f>
        <v>202.89662698399405</v>
      </c>
      <c r="L24" s="77">
        <f>'current gdp_service'!L24/'constant gpd  services'!L24*100</f>
        <v>169.84244166818868</v>
      </c>
      <c r="M24" s="77">
        <f>'current gdp_service'!M24/'constant gpd  services'!M24*100</f>
        <v>168.1814641726329</v>
      </c>
      <c r="N24" s="77">
        <f>'current gdp_service'!N24/'constant gpd  services'!N24*100</f>
        <v>149.34765868229974</v>
      </c>
      <c r="O24" s="129">
        <f>'current gdp_service'!O24/'constant gpd  services'!O24*100</f>
        <v>219.32349040319997</v>
      </c>
    </row>
    <row r="25" spans="2:15" ht="15.75">
      <c r="B25" s="559" t="s">
        <v>330</v>
      </c>
      <c r="D25" s="449">
        <f>'current gdp_service'!D25/'constant gpd  services'!D25*100</f>
        <v>254.67089913167928</v>
      </c>
      <c r="E25" s="126">
        <f>'current gdp_service'!E25/'constant gpd  services'!E25*100</f>
        <v>189.12897646493633</v>
      </c>
      <c r="F25" s="126">
        <f>'current gdp_service'!F25/'constant gpd  services'!F25*100</f>
        <v>239.68853412079159</v>
      </c>
      <c r="G25" s="126">
        <f>'current gdp_service'!G25/'constant gpd  services'!G25*100</f>
        <v>198.72486145621809</v>
      </c>
      <c r="H25" s="77">
        <f>'current gdp_service'!H25/'constant gpd  services'!H25*100</f>
        <v>173.52033722299757</v>
      </c>
      <c r="I25" s="77">
        <f>'current gdp_service'!I25/'constant gpd  services'!I25*100</f>
        <v>385.98400219886804</v>
      </c>
      <c r="J25" s="126">
        <f>'current gdp_service'!J25/'constant gpd  services'!J25*100</f>
        <v>265.03565994925907</v>
      </c>
      <c r="K25" s="77">
        <f>'current gdp_service'!K25/'constant gpd  services'!K25*100</f>
        <v>188.73933399017682</v>
      </c>
      <c r="L25" s="77">
        <f>'current gdp_service'!L25/'constant gpd  services'!L25*100</f>
        <v>159.10185531562402</v>
      </c>
      <c r="M25" s="77">
        <f>'current gdp_service'!M25/'constant gpd  services'!M25*100</f>
        <v>152.57869460810457</v>
      </c>
      <c r="N25" s="77">
        <f>'current gdp_service'!N25/'constant gpd  services'!N25*100</f>
        <v>158.56200428483328</v>
      </c>
      <c r="O25" s="129">
        <f>'current gdp_service'!O25/'constant gpd  services'!O25*100</f>
        <v>211.04981319020141</v>
      </c>
    </row>
    <row r="26" spans="2:15" ht="15.75">
      <c r="B26" s="559" t="s">
        <v>331</v>
      </c>
      <c r="D26" s="449">
        <f>'current gdp_service'!D26/'constant gpd  services'!D26*100</f>
        <v>299.67866442652655</v>
      </c>
      <c r="E26" s="126">
        <f>'current gdp_service'!E26/'constant gpd  services'!E26*100</f>
        <v>188.10910834898172</v>
      </c>
      <c r="F26" s="126">
        <f>'current gdp_service'!F26/'constant gpd  services'!F26*100</f>
        <v>239.42664296216202</v>
      </c>
      <c r="G26" s="126">
        <f>'current gdp_service'!G26/'constant gpd  services'!G26*100</f>
        <v>205.32588448468692</v>
      </c>
      <c r="H26" s="77">
        <f>'current gdp_service'!H26/'constant gpd  services'!H26*100</f>
        <v>176.37440112775181</v>
      </c>
      <c r="I26" s="77">
        <f>'current gdp_service'!I26/'constant gpd  services'!I26*100</f>
        <v>780.33470990604167</v>
      </c>
      <c r="J26" s="126">
        <f>'current gdp_service'!J26/'constant gpd  services'!J26*100</f>
        <v>196.80685296181301</v>
      </c>
      <c r="K26" s="77">
        <f>'current gdp_service'!K26/'constant gpd  services'!K26*100</f>
        <v>187.79523028147699</v>
      </c>
      <c r="L26" s="77">
        <f>'current gdp_service'!L26/'constant gpd  services'!L26*100</f>
        <v>160.86511950207517</v>
      </c>
      <c r="M26" s="77">
        <f>'current gdp_service'!M26/'constant gpd  services'!M26*100</f>
        <v>143.66698928044983</v>
      </c>
      <c r="N26" s="77">
        <f>'current gdp_service'!N26/'constant gpd  services'!N26*100</f>
        <v>159.78874025003512</v>
      </c>
      <c r="O26" s="129">
        <f>'current gdp_service'!O26/'constant gpd  services'!O26*100</f>
        <v>231.67945217591117</v>
      </c>
    </row>
    <row r="27" spans="2:15" ht="15.75">
      <c r="B27" s="559" t="s">
        <v>332</v>
      </c>
      <c r="D27" s="449">
        <f>'current gdp_service'!D27/'constant gpd  services'!D27*100</f>
        <v>319.60851535479316</v>
      </c>
      <c r="E27" s="126">
        <f>'current gdp_service'!E27/'constant gpd  services'!E27*100</f>
        <v>187.20492099574477</v>
      </c>
      <c r="F27" s="126">
        <f>'current gdp_service'!F27/'constant gpd  services'!F27*100</f>
        <v>279.3918392468546</v>
      </c>
      <c r="G27" s="126">
        <f>'current gdp_service'!G27/'constant gpd  services'!G27*100</f>
        <v>196.01446382235659</v>
      </c>
      <c r="H27" s="77">
        <f>'current gdp_service'!H27/'constant gpd  services'!H27*100</f>
        <v>184.97613920034809</v>
      </c>
      <c r="I27" s="77">
        <f>'current gdp_service'!I27/'constant gpd  services'!I27*100</f>
        <v>530.38886984976239</v>
      </c>
      <c r="J27" s="126">
        <f>'current gdp_service'!J27/'constant gpd  services'!J27*100</f>
        <v>281.30064418712516</v>
      </c>
      <c r="K27" s="77">
        <f>'current gdp_service'!K27/'constant gpd  services'!K27*100</f>
        <v>201.06845899934314</v>
      </c>
      <c r="L27" s="77">
        <f>'current gdp_service'!L27/'constant gpd  services'!L27*100</f>
        <v>187.84931558413157</v>
      </c>
      <c r="M27" s="77">
        <f>'current gdp_service'!M27/'constant gpd  services'!M27*100</f>
        <v>160.1203391451165</v>
      </c>
      <c r="N27" s="77">
        <f>'current gdp_service'!N27/'constant gpd  services'!N27*100</f>
        <v>173.72065204173811</v>
      </c>
      <c r="O27" s="129">
        <f>'current gdp_service'!O27/'constant gpd  services'!O27*100</f>
        <v>239.9704335102895</v>
      </c>
    </row>
    <row r="28" spans="2:15" ht="13.5" customHeight="1">
      <c r="B28" s="492" t="s">
        <v>333</v>
      </c>
      <c r="C28" s="51"/>
      <c r="D28" s="128"/>
      <c r="E28" s="128"/>
      <c r="F28" s="128"/>
      <c r="G28" s="128"/>
      <c r="H28" s="128"/>
      <c r="I28" s="77"/>
      <c r="J28" s="128"/>
      <c r="K28" s="128"/>
      <c r="L28" s="128"/>
      <c r="M28" s="128"/>
      <c r="N28" s="128"/>
      <c r="O28" s="130"/>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P47"/>
  <sheetViews>
    <sheetView view="pageBreakPreview" zoomScale="60" zoomScaleNormal="100" workbookViewId="0">
      <pane xSplit="2" ySplit="3" topLeftCell="C36"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1.3984375" style="13" customWidth="1"/>
    <col min="2" max="2" width="6" style="13" customWidth="1"/>
    <col min="3" max="3" width="5.3984375" style="13" customWidth="1"/>
    <col min="4" max="9" width="8.3984375" style="13" customWidth="1"/>
    <col min="10" max="10" width="10.86328125" style="13" customWidth="1"/>
    <col min="11" max="11" width="8.3984375" style="13" customWidth="1"/>
    <col min="12" max="12" width="6.3984375" style="13" customWidth="1"/>
    <col min="13" max="15" width="8.3984375" style="13" customWidth="1"/>
    <col min="16" max="16" width="9.3984375" style="13" customWidth="1"/>
  </cols>
  <sheetData>
    <row r="1" spans="1:16" s="13" customFormat="1" ht="33.75" customHeight="1">
      <c r="B1" s="723" t="s">
        <v>368</v>
      </c>
      <c r="C1" s="724"/>
      <c r="D1" s="724"/>
      <c r="E1" s="724"/>
      <c r="F1" s="724"/>
      <c r="G1" s="724"/>
      <c r="H1" s="724"/>
      <c r="I1" s="724"/>
      <c r="J1" s="724"/>
      <c r="K1" s="724"/>
      <c r="L1" s="724"/>
      <c r="M1" s="724"/>
      <c r="N1" s="724"/>
      <c r="O1" s="724"/>
      <c r="P1" s="725"/>
    </row>
    <row r="2" spans="1:16" s="13" customFormat="1" ht="13.5" customHeight="1">
      <c r="A2"/>
      <c r="B2" s="707" t="s">
        <v>43</v>
      </c>
      <c r="C2" s="733" t="s">
        <v>44</v>
      </c>
      <c r="D2" s="710" t="s">
        <v>369</v>
      </c>
      <c r="E2" s="736"/>
      <c r="F2" s="736"/>
      <c r="G2" s="736"/>
      <c r="H2" s="736"/>
      <c r="I2" s="736"/>
      <c r="J2" s="736"/>
      <c r="K2" s="736"/>
      <c r="L2" s="736"/>
      <c r="M2" s="736"/>
      <c r="N2" s="736"/>
      <c r="O2" s="736"/>
      <c r="P2" s="67"/>
    </row>
    <row r="3" spans="1:16" s="12" customFormat="1" ht="167.25" customHeight="1">
      <c r="A3" s="113"/>
      <c r="B3" s="691"/>
      <c r="C3" s="693"/>
      <c r="D3" s="448" t="s">
        <v>237</v>
      </c>
      <c r="E3" s="64" t="s">
        <v>238</v>
      </c>
      <c r="F3" s="64" t="s">
        <v>56</v>
      </c>
      <c r="G3" s="64" t="s">
        <v>57</v>
      </c>
      <c r="H3" s="64" t="s">
        <v>58</v>
      </c>
      <c r="I3" s="64" t="s">
        <v>239</v>
      </c>
      <c r="J3" s="64" t="s">
        <v>363</v>
      </c>
      <c r="K3" s="64" t="s">
        <v>257</v>
      </c>
      <c r="L3" s="68" t="s">
        <v>62</v>
      </c>
      <c r="M3" s="64" t="s">
        <v>364</v>
      </c>
      <c r="N3" s="64" t="s">
        <v>365</v>
      </c>
      <c r="O3" s="64" t="s">
        <v>79</v>
      </c>
      <c r="P3" s="448" t="s">
        <v>355</v>
      </c>
    </row>
    <row r="4" spans="1:16" ht="18" customHeight="1">
      <c r="A4"/>
      <c r="B4" s="75" t="s">
        <v>182</v>
      </c>
      <c r="C4" s="76"/>
      <c r="D4" s="120">
        <v>46.777000588509779</v>
      </c>
      <c r="E4" s="121">
        <v>8.3742561097555068</v>
      </c>
      <c r="F4" s="121">
        <v>-1.7286928469199658</v>
      </c>
      <c r="G4" s="121">
        <v>22.391086643745584</v>
      </c>
      <c r="H4" s="121">
        <v>3.1251905751076503</v>
      </c>
      <c r="I4" s="121">
        <v>30.932701034465392</v>
      </c>
      <c r="J4" s="121">
        <v>-11.548801331679993</v>
      </c>
      <c r="K4" s="121">
        <v>15.421945753419685</v>
      </c>
      <c r="L4" s="121">
        <v>7.1025365010150221</v>
      </c>
      <c r="M4" s="121">
        <v>7.6629143070545691</v>
      </c>
      <c r="N4" s="121">
        <v>21.692474790913607</v>
      </c>
      <c r="O4" s="121">
        <v>17.694562151012171</v>
      </c>
      <c r="P4" s="121">
        <v>16.464929223825521</v>
      </c>
    </row>
    <row r="5" spans="1:16" ht="18" customHeight="1">
      <c r="A5"/>
      <c r="B5" s="75" t="s">
        <v>183</v>
      </c>
      <c r="C5" s="76"/>
      <c r="D5" s="120">
        <v>-21.631405886856946</v>
      </c>
      <c r="E5" s="121">
        <v>8.5485294509052512</v>
      </c>
      <c r="F5" s="121">
        <v>38.610668121010946</v>
      </c>
      <c r="G5" s="121">
        <v>-3.072596602311306</v>
      </c>
      <c r="H5" s="121">
        <v>1.0573191037202445</v>
      </c>
      <c r="I5" s="121">
        <v>0.57879569204075665</v>
      </c>
      <c r="J5" s="121">
        <v>2.8696561789314234</v>
      </c>
      <c r="K5" s="121">
        <v>-2.9475951859579075</v>
      </c>
      <c r="L5" s="121">
        <v>14.546363815487773</v>
      </c>
      <c r="M5" s="121">
        <v>13.987418553165941</v>
      </c>
      <c r="N5" s="121">
        <v>24.532965771448811</v>
      </c>
      <c r="O5" s="121">
        <v>0.26850356965932853</v>
      </c>
      <c r="P5" s="121">
        <v>0.25248253498331152</v>
      </c>
    </row>
    <row r="6" spans="1:16" ht="18" customHeight="1">
      <c r="A6"/>
      <c r="B6" s="75" t="s">
        <v>184</v>
      </c>
      <c r="C6" s="76"/>
      <c r="D6" s="120">
        <v>1.639086269634582</v>
      </c>
      <c r="E6" s="121">
        <v>10.654262108335333</v>
      </c>
      <c r="F6" s="121">
        <v>12.654346851500309</v>
      </c>
      <c r="G6" s="121">
        <v>6.1044536604287547</v>
      </c>
      <c r="H6" s="121">
        <v>2.696366749857404</v>
      </c>
      <c r="I6" s="121">
        <v>7.6832890406220766</v>
      </c>
      <c r="J6" s="121">
        <v>0.42351354447469625</v>
      </c>
      <c r="K6" s="121">
        <v>35.750569345582541</v>
      </c>
      <c r="L6" s="121">
        <v>40.739135705706133</v>
      </c>
      <c r="M6" s="121">
        <v>28.926160251053791</v>
      </c>
      <c r="N6" s="121">
        <v>45.612966100742611</v>
      </c>
      <c r="O6" s="121">
        <v>14.418501422706576</v>
      </c>
      <c r="P6" s="121">
        <v>13.560346920329746</v>
      </c>
    </row>
    <row r="7" spans="1:16" ht="18" customHeight="1">
      <c r="A7"/>
      <c r="B7" s="559" t="s">
        <v>185</v>
      </c>
      <c r="C7" s="76"/>
      <c r="D7" s="120">
        <v>10.164714549304854</v>
      </c>
      <c r="E7" s="121">
        <v>-7.75541623925543</v>
      </c>
      <c r="F7" s="121">
        <v>-52.809008762591169</v>
      </c>
      <c r="G7" s="121">
        <v>10.45850963038415</v>
      </c>
      <c r="H7" s="121">
        <v>5.8989471774425928</v>
      </c>
      <c r="I7" s="121">
        <v>-33.895837073555221</v>
      </c>
      <c r="J7" s="121">
        <v>-3.0369143882163607</v>
      </c>
      <c r="K7" s="121">
        <v>-37.224718463934146</v>
      </c>
      <c r="L7" s="121">
        <v>-40.395513890577284</v>
      </c>
      <c r="M7" s="121">
        <v>-35.890453156901756</v>
      </c>
      <c r="N7" s="121">
        <v>-34.21148538161323</v>
      </c>
      <c r="O7" s="121">
        <v>-18.712262521483481</v>
      </c>
      <c r="P7" s="121">
        <v>-17.448512398894454</v>
      </c>
    </row>
    <row r="8" spans="1:16" ht="18" customHeight="1">
      <c r="A8"/>
      <c r="B8" s="559" t="s">
        <v>186</v>
      </c>
      <c r="C8" s="76"/>
      <c r="D8" s="120">
        <v>4.3403638686223101</v>
      </c>
      <c r="E8" s="121">
        <v>13.687325769174352</v>
      </c>
      <c r="F8" s="121">
        <v>65.416932760804912</v>
      </c>
      <c r="G8" s="121">
        <v>3.4827534197043875</v>
      </c>
      <c r="H8" s="121">
        <v>10.839592833807977</v>
      </c>
      <c r="I8" s="121">
        <v>-5.2045793260405819</v>
      </c>
      <c r="J8" s="121">
        <v>3.8724619325458454</v>
      </c>
      <c r="K8" s="121">
        <v>22.70766243499709</v>
      </c>
      <c r="L8" s="121">
        <v>19.989578230577543</v>
      </c>
      <c r="M8" s="121">
        <v>5.0500227872188663</v>
      </c>
      <c r="N8" s="121">
        <v>-3.9109850948664593</v>
      </c>
      <c r="O8" s="121">
        <v>14.024577367872215</v>
      </c>
      <c r="P8" s="121">
        <v>13.086097000951114</v>
      </c>
    </row>
    <row r="9" spans="1:16" ht="18" customHeight="1">
      <c r="A9"/>
      <c r="B9" s="559" t="s">
        <v>187</v>
      </c>
      <c r="C9" s="76"/>
      <c r="D9" s="120">
        <v>-9.1687494920250856</v>
      </c>
      <c r="E9" s="121">
        <v>-23.233436632621963</v>
      </c>
      <c r="F9" s="121">
        <v>34.286466818474914</v>
      </c>
      <c r="G9" s="121">
        <v>11.022955886419394</v>
      </c>
      <c r="H9" s="121">
        <v>3.6142264359611875</v>
      </c>
      <c r="I9" s="121">
        <v>64.320786990668481</v>
      </c>
      <c r="J9" s="121">
        <v>17.917234322595334</v>
      </c>
      <c r="K9" s="121">
        <v>-7.7910864363979986</v>
      </c>
      <c r="L9" s="121">
        <v>2.6853041505328745</v>
      </c>
      <c r="M9" s="121">
        <v>27.89125632426137</v>
      </c>
      <c r="N9" s="121">
        <v>8.1725099856056573</v>
      </c>
      <c r="O9" s="121">
        <v>2.9253380784594718</v>
      </c>
      <c r="P9" s="121">
        <v>2.7522360097907317</v>
      </c>
    </row>
    <row r="10" spans="1:16" ht="18" customHeight="1">
      <c r="A10"/>
      <c r="B10" s="559" t="s">
        <v>188</v>
      </c>
      <c r="C10" s="76"/>
      <c r="D10" s="120">
        <v>-15.410830313418067</v>
      </c>
      <c r="E10" s="121">
        <v>-2.9131495640078664</v>
      </c>
      <c r="F10" s="120">
        <v>1.4193557654295086</v>
      </c>
      <c r="G10" s="120">
        <v>1.8611443442616782</v>
      </c>
      <c r="H10" s="120">
        <v>2.8318598538111805</v>
      </c>
      <c r="I10" s="121">
        <v>19.517404063036302</v>
      </c>
      <c r="J10" s="121">
        <v>-1.4947090761406434</v>
      </c>
      <c r="K10" s="121">
        <v>31.565437444591527</v>
      </c>
      <c r="L10" s="121">
        <v>16.524030044092374</v>
      </c>
      <c r="M10" s="121">
        <v>15.63321048141233</v>
      </c>
      <c r="N10" s="121">
        <v>10.574530602003552</v>
      </c>
      <c r="O10" s="121">
        <v>2.0958149304614038</v>
      </c>
      <c r="P10" s="121">
        <v>1.9751203297877717</v>
      </c>
    </row>
    <row r="11" spans="1:16" ht="18" customHeight="1">
      <c r="A11"/>
      <c r="B11" s="559" t="s">
        <v>189</v>
      </c>
      <c r="C11" s="76"/>
      <c r="D11" s="121">
        <v>11.662398562773824</v>
      </c>
      <c r="E11" s="120">
        <v>30.674904312041186</v>
      </c>
      <c r="F11" s="120">
        <v>-0.21014744023183374</v>
      </c>
      <c r="G11" s="121">
        <v>-3.4461289215445667</v>
      </c>
      <c r="H11" s="121">
        <v>5.4067254371122475</v>
      </c>
      <c r="I11" s="121">
        <v>-29.269219746864817</v>
      </c>
      <c r="J11" s="120">
        <v>-7.5994551788507447</v>
      </c>
      <c r="K11" s="120">
        <v>-40.859036774209578</v>
      </c>
      <c r="L11" s="120">
        <v>-18.428491558964321</v>
      </c>
      <c r="M11" s="121">
        <v>-27.919268326144618</v>
      </c>
      <c r="N11" s="120">
        <v>17.99125231815475</v>
      </c>
      <c r="O11" s="120">
        <v>-2.9517797179688499</v>
      </c>
      <c r="P11" s="121">
        <v>-1.6844743996287104</v>
      </c>
    </row>
    <row r="12" spans="1:16" ht="18" customHeight="1">
      <c r="A12"/>
      <c r="B12" s="559" t="s">
        <v>190</v>
      </c>
      <c r="C12" s="2"/>
      <c r="D12" s="120">
        <v>8.7364566180522463</v>
      </c>
      <c r="E12" s="121">
        <v>-5.722532337665176</v>
      </c>
      <c r="F12" s="120">
        <v>-16.092820727819579</v>
      </c>
      <c r="G12" s="121">
        <v>5.9797776899269239</v>
      </c>
      <c r="H12" s="120">
        <v>-1.48870081594904</v>
      </c>
      <c r="I12" s="121">
        <v>9.8737266342845853</v>
      </c>
      <c r="J12" s="120">
        <v>9.0695169112898775</v>
      </c>
      <c r="K12" s="120">
        <v>25.154446029223898</v>
      </c>
      <c r="L12" s="120">
        <v>15.857444063310243</v>
      </c>
      <c r="M12" s="120">
        <v>6.4867593972090853</v>
      </c>
      <c r="N12" s="121">
        <v>-13.29172680796048</v>
      </c>
      <c r="O12" s="120">
        <v>2.0946825670932423</v>
      </c>
      <c r="P12" s="121">
        <v>1.9509135779776754</v>
      </c>
    </row>
    <row r="13" spans="1:16" ht="18" customHeight="1">
      <c r="A13"/>
      <c r="B13" s="559" t="s">
        <v>191</v>
      </c>
      <c r="C13" s="76"/>
      <c r="D13" s="121">
        <v>-7.6546824063111973</v>
      </c>
      <c r="E13" s="120">
        <v>-5.5806619768696049</v>
      </c>
      <c r="F13" s="120">
        <v>-13.04520183313228</v>
      </c>
      <c r="G13" s="120">
        <v>4.9703861043308262</v>
      </c>
      <c r="H13" s="120">
        <v>3.2694532476763349</v>
      </c>
      <c r="I13" s="121">
        <v>-35.578541996816803</v>
      </c>
      <c r="J13" s="120">
        <v>-4.8605058395089333</v>
      </c>
      <c r="K13" s="120">
        <v>22.617922450425198</v>
      </c>
      <c r="L13" s="120">
        <v>-28.203695302129638</v>
      </c>
      <c r="M13" s="120">
        <v>-13.119544239675784</v>
      </c>
      <c r="N13" s="120">
        <v>-21.087400797611757</v>
      </c>
      <c r="O13" s="120">
        <v>-7.2981678718759717</v>
      </c>
      <c r="P13" s="121">
        <v>-6.8068418934392083</v>
      </c>
    </row>
    <row r="14" spans="1:16" ht="18" customHeight="1">
      <c r="A14"/>
      <c r="B14" s="559" t="s">
        <v>192</v>
      </c>
      <c r="C14" s="76"/>
      <c r="D14" s="121">
        <v>16.217249566557346</v>
      </c>
      <c r="E14" s="120">
        <v>-11.039822289055323</v>
      </c>
      <c r="F14" s="120">
        <v>-6.0750809380998412</v>
      </c>
      <c r="G14" s="120">
        <v>2.6053115141021044</v>
      </c>
      <c r="H14" s="120">
        <v>0.52797499843730833</v>
      </c>
      <c r="I14" s="121">
        <v>97.22574338063157</v>
      </c>
      <c r="J14" s="120">
        <v>-9.6353728107675511</v>
      </c>
      <c r="K14" s="120">
        <v>2.8454634626261299</v>
      </c>
      <c r="L14" s="120">
        <v>37.91219937653392</v>
      </c>
      <c r="M14" s="120">
        <v>33.159633004362774</v>
      </c>
      <c r="N14" s="120">
        <v>-13.786304770497848</v>
      </c>
      <c r="O14" s="120">
        <v>8.2405026455099506</v>
      </c>
      <c r="P14" s="121">
        <v>7.6452168045845426</v>
      </c>
    </row>
    <row r="15" spans="1:16" ht="18" customHeight="1">
      <c r="A15"/>
      <c r="B15" s="559" t="s">
        <v>193</v>
      </c>
      <c r="C15" s="76"/>
      <c r="D15" s="121">
        <v>-11.241726759904601</v>
      </c>
      <c r="E15" s="120">
        <v>12.952358130391573</v>
      </c>
      <c r="F15" s="120">
        <v>-1.7421499558958442</v>
      </c>
      <c r="G15" s="120">
        <v>-1.4460993377098053</v>
      </c>
      <c r="H15" s="120">
        <v>5.3206989803932681</v>
      </c>
      <c r="I15" s="121">
        <v>-47.402048729404058</v>
      </c>
      <c r="J15" s="120">
        <v>10.215559464235646</v>
      </c>
      <c r="K15" s="120">
        <v>-15.911989554929972</v>
      </c>
      <c r="L15" s="120">
        <v>-1.3237025034873118</v>
      </c>
      <c r="M15" s="120">
        <v>-18.513720936466747</v>
      </c>
      <c r="N15" s="120">
        <v>38.454211154296658</v>
      </c>
      <c r="O15" s="120">
        <v>-4.4022597415172111</v>
      </c>
      <c r="P15" s="121">
        <v>-4.4775855210815729</v>
      </c>
    </row>
    <row r="16" spans="1:16" ht="18" customHeight="1">
      <c r="A16"/>
      <c r="B16" s="559" t="s">
        <v>194</v>
      </c>
      <c r="C16" s="76"/>
      <c r="D16" s="121">
        <v>7.0755219389665669</v>
      </c>
      <c r="E16" s="120">
        <v>5.9507423955102112</v>
      </c>
      <c r="F16" s="120">
        <v>1.6971422806202563</v>
      </c>
      <c r="G16" s="120">
        <v>-2.6490475091908494</v>
      </c>
      <c r="H16" s="120">
        <v>-3.014694267633089</v>
      </c>
      <c r="I16" s="121">
        <v>-19.912916329926201</v>
      </c>
      <c r="J16" s="120">
        <v>-2.7420063999176292</v>
      </c>
      <c r="K16" s="120">
        <v>4.2966376785273042</v>
      </c>
      <c r="L16" s="120">
        <v>-3.2624095829340671</v>
      </c>
      <c r="M16" s="120">
        <v>8.2486546361009161</v>
      </c>
      <c r="N16" s="120">
        <v>1.8694061596575384</v>
      </c>
      <c r="O16" s="120">
        <v>1.9682693412457652</v>
      </c>
      <c r="P16" s="121">
        <v>1.8376298170885486</v>
      </c>
    </row>
    <row r="17" spans="2:16" ht="18" customHeight="1">
      <c r="B17" s="559" t="s">
        <v>195</v>
      </c>
      <c r="C17" s="76"/>
      <c r="D17" s="121">
        <v>-7.2008872244651245</v>
      </c>
      <c r="E17" s="120">
        <v>-2.3948527434034417</v>
      </c>
      <c r="F17" s="120">
        <v>63.454955667007695</v>
      </c>
      <c r="G17" s="120">
        <v>7.2351218082787883</v>
      </c>
      <c r="H17" s="120">
        <v>6.1701032106580955</v>
      </c>
      <c r="I17" s="121">
        <v>7.8062198864585097</v>
      </c>
      <c r="J17" s="120">
        <v>-11.18305931353828</v>
      </c>
      <c r="K17" s="120">
        <v>3.7381915908472063</v>
      </c>
      <c r="L17" s="120">
        <v>-9.309197743443864</v>
      </c>
      <c r="M17" s="120">
        <v>-0.39984858922350597</v>
      </c>
      <c r="N17" s="120">
        <v>-11.189562583426472</v>
      </c>
      <c r="O17" s="120">
        <v>5.3180147182953164</v>
      </c>
      <c r="P17" s="121">
        <v>4.9714125189798786</v>
      </c>
    </row>
    <row r="18" spans="2:16" ht="18" customHeight="1">
      <c r="B18" s="559" t="s">
        <v>196</v>
      </c>
      <c r="C18" s="76"/>
      <c r="D18" s="121">
        <v>3.5015374661747867</v>
      </c>
      <c r="E18" s="120">
        <v>1.7175697179037108</v>
      </c>
      <c r="F18" s="120">
        <v>-27.30382691183345</v>
      </c>
      <c r="G18" s="120">
        <v>-1.3070759951674504</v>
      </c>
      <c r="H18" s="120">
        <v>0.63866780270021017</v>
      </c>
      <c r="I18" s="121">
        <v>275.25792746712273</v>
      </c>
      <c r="J18" s="120">
        <v>7.8698345455700425</v>
      </c>
      <c r="K18" s="120">
        <v>17.877030472347389</v>
      </c>
      <c r="L18" s="120">
        <v>1.9244455676156402</v>
      </c>
      <c r="M18" s="120">
        <v>12.572196310643369</v>
      </c>
      <c r="N18" s="120">
        <v>1.5936123317346285</v>
      </c>
      <c r="O18" s="120">
        <v>1.9549299589348035</v>
      </c>
      <c r="P18" s="121">
        <v>1.8335514103170025</v>
      </c>
    </row>
    <row r="19" spans="2:16" ht="18" customHeight="1">
      <c r="B19" s="559" t="s">
        <v>197</v>
      </c>
      <c r="C19" s="2"/>
      <c r="D19" s="120">
        <v>7.4146660025920408</v>
      </c>
      <c r="E19" s="121">
        <v>6.960529512150937</v>
      </c>
      <c r="F19" s="120">
        <v>3.219525863767525</v>
      </c>
      <c r="G19" s="120">
        <v>-3.0494492336046286</v>
      </c>
      <c r="H19" s="120">
        <v>-14.876292150330073</v>
      </c>
      <c r="I19" s="121">
        <v>-53.404057661231953</v>
      </c>
      <c r="J19" s="120">
        <v>-2.5941461935224619</v>
      </c>
      <c r="K19" s="120">
        <v>-32.110953982236836</v>
      </c>
      <c r="L19" s="120">
        <v>-11.511672801844197</v>
      </c>
      <c r="M19" s="120">
        <v>-27.415254713643744</v>
      </c>
      <c r="N19" s="120">
        <v>19.144324392789812</v>
      </c>
      <c r="O19" s="120">
        <v>-7.0423023935895497</v>
      </c>
      <c r="P19" s="121">
        <v>-7.5042851778087227</v>
      </c>
    </row>
    <row r="20" spans="2:16" ht="18" customHeight="1">
      <c r="B20" s="559" t="s">
        <v>198</v>
      </c>
      <c r="C20" s="2"/>
      <c r="D20" s="122">
        <v>9.0445497055128499</v>
      </c>
      <c r="E20" s="120">
        <v>-8.2307678980375609E-2</v>
      </c>
      <c r="F20" s="120">
        <v>9.6972073091175837</v>
      </c>
      <c r="G20" s="120">
        <v>4.5486952815034565</v>
      </c>
      <c r="H20" s="120">
        <v>2.8205624420322373</v>
      </c>
      <c r="I20" s="121">
        <v>-13.262400898365634</v>
      </c>
      <c r="J20" s="120">
        <v>22.826404952924918</v>
      </c>
      <c r="K20" s="120">
        <v>40.500566263008864</v>
      </c>
      <c r="L20" s="122">
        <v>36.77564493399035</v>
      </c>
      <c r="M20" s="120">
        <v>42.282725420674126</v>
      </c>
      <c r="N20" s="123">
        <v>-10.079678157828898</v>
      </c>
      <c r="O20" s="120">
        <v>12.13924511511828</v>
      </c>
      <c r="P20" s="121">
        <v>11.45604355962384</v>
      </c>
    </row>
    <row r="21" spans="2:16" ht="18" customHeight="1">
      <c r="B21" s="559" t="s">
        <v>199</v>
      </c>
      <c r="C21" s="2"/>
      <c r="D21" s="120">
        <v>-9.3182040834083324</v>
      </c>
      <c r="E21" s="123">
        <v>-6.6982390853399298</v>
      </c>
      <c r="F21" s="120">
        <v>1.8175477751992908</v>
      </c>
      <c r="G21" s="123">
        <v>3.988112523313303</v>
      </c>
      <c r="H21" s="120">
        <v>-17.411635185677131</v>
      </c>
      <c r="I21" s="121">
        <v>9.6931125318785014</v>
      </c>
      <c r="J21" s="123">
        <v>-7.375889065903019</v>
      </c>
      <c r="K21" s="120">
        <v>6.7655495630410512</v>
      </c>
      <c r="L21" s="123">
        <v>-0.11482060144175632</v>
      </c>
      <c r="M21" s="120">
        <v>9.7804950632756515</v>
      </c>
      <c r="N21" s="123">
        <v>1.4056985694260504</v>
      </c>
      <c r="O21" s="120">
        <v>-3.8704090486266218</v>
      </c>
      <c r="P21" s="121">
        <v>-3.6749704186600285</v>
      </c>
    </row>
    <row r="22" spans="2:16" ht="18" customHeight="1">
      <c r="B22" s="559" t="s">
        <v>200</v>
      </c>
      <c r="C22" s="2"/>
      <c r="D22" s="120">
        <v>-5.9888905426051746</v>
      </c>
      <c r="E22" s="123">
        <v>11.00061945772206</v>
      </c>
      <c r="F22" s="120">
        <v>-5.5151690538987612</v>
      </c>
      <c r="G22" s="123">
        <v>0.16133818410659639</v>
      </c>
      <c r="H22" s="120">
        <v>4.5370794852298335</v>
      </c>
      <c r="I22" s="121">
        <v>30.478052168129864</v>
      </c>
      <c r="J22" s="123">
        <v>-20.406188753441668</v>
      </c>
      <c r="K22" s="120">
        <v>-7.4104572051858719</v>
      </c>
      <c r="L22" s="123">
        <v>-5.6742124397580085</v>
      </c>
      <c r="M22" s="120">
        <v>7.5512870560434653</v>
      </c>
      <c r="N22" s="123">
        <v>-3.0021067785971023</v>
      </c>
      <c r="O22" s="120">
        <v>-1.8801840083082721</v>
      </c>
      <c r="P22" s="121">
        <v>-1.7816208192928951</v>
      </c>
    </row>
    <row r="23" spans="2:16" ht="18" customHeight="1">
      <c r="B23" s="559" t="s">
        <v>201</v>
      </c>
      <c r="C23" s="2"/>
      <c r="D23" s="120">
        <v>12.790366089063831</v>
      </c>
      <c r="E23" s="123">
        <v>-5.8281309666755376</v>
      </c>
      <c r="F23" s="120">
        <v>12.245444346293688</v>
      </c>
      <c r="G23" s="123">
        <v>4.1948894778842227</v>
      </c>
      <c r="H23" s="120">
        <v>-6.8833081627126429</v>
      </c>
      <c r="I23" s="121">
        <v>21.192073896088548</v>
      </c>
      <c r="J23" s="123">
        <v>6.9308429730735144</v>
      </c>
      <c r="K23" s="120">
        <v>-5.3662397648970517</v>
      </c>
      <c r="L23" s="123">
        <v>-2.4151746705015631</v>
      </c>
      <c r="M23" s="120">
        <v>-7.5302049844161001</v>
      </c>
      <c r="N23" s="123">
        <v>15.567173894232212</v>
      </c>
      <c r="O23" s="120">
        <v>3.7852339442522087</v>
      </c>
      <c r="P23" s="121">
        <v>-5.4463940591328424</v>
      </c>
    </row>
    <row r="24" spans="2:16" ht="18" customHeight="1">
      <c r="B24" s="559" t="s">
        <v>202</v>
      </c>
      <c r="C24" s="2"/>
      <c r="D24" s="120">
        <v>-1.8660484347232997</v>
      </c>
      <c r="E24" s="123">
        <v>2.1228363060589395</v>
      </c>
      <c r="F24" s="120">
        <v>-9.4516606172875388</v>
      </c>
      <c r="G24" s="123">
        <v>3.5515728892799192</v>
      </c>
      <c r="H24" s="120">
        <v>3.4807387744637541</v>
      </c>
      <c r="I24" s="121">
        <v>-57.861569777316468</v>
      </c>
      <c r="J24" s="123">
        <v>5.509842900279982</v>
      </c>
      <c r="K24" s="120">
        <v>4.970929625630327</v>
      </c>
      <c r="L24" s="123">
        <v>9.0892806038966647</v>
      </c>
      <c r="M24" s="120">
        <v>9.952419682963809</v>
      </c>
      <c r="N24" s="123">
        <v>-8.930730058725489</v>
      </c>
      <c r="O24" s="120">
        <v>-1.3697065556855681</v>
      </c>
      <c r="P24" s="121">
        <v>-1.4231933100438465</v>
      </c>
    </row>
    <row r="25" spans="2:16" ht="18" customHeight="1">
      <c r="B25" s="559" t="s">
        <v>203</v>
      </c>
      <c r="C25" s="2"/>
      <c r="D25" s="120">
        <v>-0.16265138572628679</v>
      </c>
      <c r="E25" s="123">
        <v>5.776812266860909</v>
      </c>
      <c r="F25" s="120">
        <v>-1.4587286621961071</v>
      </c>
      <c r="G25" s="123">
        <v>4.2947330539996553</v>
      </c>
      <c r="H25" s="120">
        <v>-10.242043194909433</v>
      </c>
      <c r="I25" s="121">
        <v>78.14668949509813</v>
      </c>
      <c r="J25" s="123">
        <v>20.900384229170712</v>
      </c>
      <c r="K25" s="120">
        <v>3.3294145991928259</v>
      </c>
      <c r="L25" s="123">
        <v>2.3319629963229671</v>
      </c>
      <c r="M25" s="120">
        <v>8.9007170518433441</v>
      </c>
      <c r="N25" s="123">
        <v>0.98189861194444283</v>
      </c>
      <c r="O25" s="120">
        <v>2.2094752121734951</v>
      </c>
      <c r="P25" s="121">
        <v>2.2970004095818952</v>
      </c>
    </row>
    <row r="26" spans="2:16" ht="18" customHeight="1">
      <c r="B26" s="559" t="s">
        <v>204</v>
      </c>
      <c r="C26" s="2"/>
      <c r="D26" s="120">
        <v>-1.2125255555461512</v>
      </c>
      <c r="E26" s="123">
        <v>1.708177854126669</v>
      </c>
      <c r="F26" s="120">
        <v>-5.1727017229003858</v>
      </c>
      <c r="G26" s="123">
        <v>1.2539190095649078</v>
      </c>
      <c r="H26" s="120">
        <v>31.08959912452638</v>
      </c>
      <c r="I26" s="121">
        <v>-53.198082774112443</v>
      </c>
      <c r="J26" s="123">
        <v>-14.352626655376699</v>
      </c>
      <c r="K26" s="120">
        <v>-1.6771625239903054</v>
      </c>
      <c r="L26" s="123">
        <v>-15.432187178590983</v>
      </c>
      <c r="M26" s="120">
        <v>-2.0964009720621624</v>
      </c>
      <c r="N26" s="123">
        <v>-2.2767951850901302</v>
      </c>
      <c r="O26" s="120">
        <v>-1.5397684047025129</v>
      </c>
      <c r="P26" s="121">
        <v>-1.599394513728003</v>
      </c>
    </row>
    <row r="27" spans="2:16" ht="18" customHeight="1">
      <c r="B27" s="559" t="s">
        <v>205</v>
      </c>
      <c r="C27" s="2"/>
      <c r="D27" s="120">
        <v>10.708018432712606</v>
      </c>
      <c r="E27" s="123">
        <v>-13.476691527220364</v>
      </c>
      <c r="F27" s="120">
        <v>16.157071847769423</v>
      </c>
      <c r="G27" s="123">
        <v>20.783767516703811</v>
      </c>
      <c r="H27" s="120">
        <v>-18.304946650032239</v>
      </c>
      <c r="I27" s="121">
        <v>33.384614057996643</v>
      </c>
      <c r="J27" s="123">
        <v>7.3467915112186422</v>
      </c>
      <c r="K27" s="120">
        <v>1.1957654961884945</v>
      </c>
      <c r="L27" s="123">
        <v>9.1657055120207396</v>
      </c>
      <c r="M27" s="120">
        <v>8.1373483548542893</v>
      </c>
      <c r="N27" s="123">
        <v>14.193380093909136</v>
      </c>
      <c r="O27" s="120">
        <v>5.0489827462850689</v>
      </c>
      <c r="P27" s="121">
        <v>5.0186052816246995</v>
      </c>
    </row>
    <row r="28" spans="2:16" ht="18" customHeight="1">
      <c r="B28" s="559" t="s">
        <v>206</v>
      </c>
      <c r="C28" s="2"/>
      <c r="D28" s="120">
        <v>-4.4514170888008682</v>
      </c>
      <c r="E28" s="123">
        <v>2.0052594288524794</v>
      </c>
      <c r="F28" s="120">
        <v>-4.4151643003383034</v>
      </c>
      <c r="G28" s="123">
        <v>3.0092325562037558</v>
      </c>
      <c r="H28" s="120">
        <v>7.0056163811679006</v>
      </c>
      <c r="I28" s="121">
        <v>20.567469340302825</v>
      </c>
      <c r="J28" s="123">
        <v>1.4462044879877789</v>
      </c>
      <c r="K28" s="120">
        <v>2.326938118706634</v>
      </c>
      <c r="L28" s="123">
        <v>6.1675752422263308</v>
      </c>
      <c r="M28" s="120">
        <v>7.064058890998659</v>
      </c>
      <c r="N28" s="123">
        <v>-10.437949284682546</v>
      </c>
      <c r="O28" s="120">
        <v>0.47806273850470316</v>
      </c>
      <c r="P28" s="121">
        <v>0.49701990290393905</v>
      </c>
    </row>
    <row r="29" spans="2:16" ht="18" customHeight="1">
      <c r="B29" s="559" t="s">
        <v>207</v>
      </c>
      <c r="C29" s="2"/>
      <c r="D29" s="120">
        <v>-2.6179819484913325</v>
      </c>
      <c r="E29" s="123">
        <v>16.844442317517185</v>
      </c>
      <c r="F29" s="120">
        <v>2.2560534276688804</v>
      </c>
      <c r="G29" s="123">
        <v>2.2909537764972399</v>
      </c>
      <c r="H29" s="120">
        <v>-9.9215170247160085</v>
      </c>
      <c r="I29" s="121">
        <v>133.82507872395405</v>
      </c>
      <c r="J29" s="123">
        <v>10.084283035593655</v>
      </c>
      <c r="K29" s="120">
        <v>0.97859673138973591</v>
      </c>
      <c r="L29" s="123">
        <v>12.857529101451082</v>
      </c>
      <c r="M29" s="120">
        <v>-9.4994510165367423</v>
      </c>
      <c r="N29" s="123">
        <v>1.5809375486376842</v>
      </c>
      <c r="O29" s="120">
        <v>3.4543251738075487</v>
      </c>
      <c r="P29" s="121">
        <v>3.5906260085089459</v>
      </c>
    </row>
    <row r="30" spans="2:16" ht="18" customHeight="1">
      <c r="B30" s="559" t="s">
        <v>208</v>
      </c>
      <c r="C30" s="2"/>
      <c r="D30" s="120">
        <v>-1.6780911048167035</v>
      </c>
      <c r="E30" s="123">
        <v>23.490367938517508</v>
      </c>
      <c r="F30" s="120">
        <v>-4.3111869459974912</v>
      </c>
      <c r="G30" s="123">
        <v>50.493298011654232</v>
      </c>
      <c r="H30" s="120">
        <v>28.168083718840855</v>
      </c>
      <c r="I30" s="121">
        <v>-49.319282189083324</v>
      </c>
      <c r="J30" s="123">
        <v>-25.495145267623542</v>
      </c>
      <c r="K30" s="120">
        <v>-5.1890784696068781</v>
      </c>
      <c r="L30" s="123">
        <v>-4.2706568063650803</v>
      </c>
      <c r="M30" s="120">
        <v>-11.892510909024178</v>
      </c>
      <c r="N30" s="123">
        <v>1.4344502066250042</v>
      </c>
      <c r="O30" s="120">
        <v>3.0261413505352497</v>
      </c>
      <c r="P30" s="121">
        <v>3.1414081010892492</v>
      </c>
    </row>
    <row r="31" spans="2:16" ht="18" customHeight="1">
      <c r="B31" s="559" t="s">
        <v>209</v>
      </c>
      <c r="C31" s="559"/>
      <c r="D31" s="120">
        <v>25.537604988635643</v>
      </c>
      <c r="E31" s="123">
        <v>2.081143007353714</v>
      </c>
      <c r="F31" s="120">
        <v>10.499837061602602</v>
      </c>
      <c r="G31" s="123">
        <v>-23.270361019712205</v>
      </c>
      <c r="H31" s="120">
        <v>-11.815598054955846</v>
      </c>
      <c r="I31" s="121">
        <v>-59.790745813919507</v>
      </c>
      <c r="J31" s="123">
        <v>-40.821942153028957</v>
      </c>
      <c r="K31" s="120">
        <v>13.893548332068949</v>
      </c>
      <c r="L31" s="123">
        <v>-6.1371238128216099E-3</v>
      </c>
      <c r="M31" s="120">
        <v>14.623095925036367</v>
      </c>
      <c r="N31" s="123">
        <v>-9.9236079035119769</v>
      </c>
      <c r="O31" s="120">
        <v>3.2749870410333282</v>
      </c>
      <c r="P31" s="121">
        <v>-19.857563525935085</v>
      </c>
    </row>
    <row r="32" spans="2:16" ht="18" customHeight="1">
      <c r="B32" s="559" t="s">
        <v>210</v>
      </c>
      <c r="C32" s="559"/>
      <c r="D32" s="120">
        <v>-43.43741519862747</v>
      </c>
      <c r="E32" s="123">
        <v>-85.072061998135283</v>
      </c>
      <c r="F32" s="120">
        <v>-6.3262530937569057</v>
      </c>
      <c r="G32" s="123">
        <v>10.95649194437609</v>
      </c>
      <c r="H32" s="120">
        <v>10.993233957385428</v>
      </c>
      <c r="I32" s="121">
        <v>224.99165408412449</v>
      </c>
      <c r="J32" s="123">
        <v>143.55091041417478</v>
      </c>
      <c r="K32" s="120">
        <v>-6.4916802180612132</v>
      </c>
      <c r="L32" s="123">
        <v>1.7497243497507364</v>
      </c>
      <c r="M32" s="120">
        <v>-1.4658818567064968</v>
      </c>
      <c r="N32" s="123">
        <v>3.6685652053708884</v>
      </c>
      <c r="O32" s="120">
        <v>-17.487706328761966</v>
      </c>
      <c r="P32" s="121">
        <v>-23.620095507604365</v>
      </c>
    </row>
    <row r="33" spans="2:16" ht="18" customHeight="1">
      <c r="B33" s="559" t="s">
        <v>211</v>
      </c>
      <c r="C33" s="559"/>
      <c r="D33" s="120">
        <v>25.316315765171503</v>
      </c>
      <c r="E33" s="123">
        <v>137.784982787844</v>
      </c>
      <c r="F33" s="120">
        <v>6.8683412615356598</v>
      </c>
      <c r="G33" s="123">
        <v>7.6986019474327927</v>
      </c>
      <c r="H33" s="120">
        <v>-14.558049709176824</v>
      </c>
      <c r="I33" s="121">
        <v>74.515349048052087</v>
      </c>
      <c r="J33" s="123">
        <v>-12.212996013167265</v>
      </c>
      <c r="K33" s="120">
        <v>1.8067248670208258</v>
      </c>
      <c r="L33" s="123">
        <v>6.0063451698975312</v>
      </c>
      <c r="M33" s="120">
        <v>8.2834149093352636</v>
      </c>
      <c r="N33" s="123">
        <v>-14.692201695470054</v>
      </c>
      <c r="O33" s="120">
        <v>10.418648951063592</v>
      </c>
      <c r="P33" s="121">
        <v>12.234777471955827</v>
      </c>
    </row>
    <row r="34" spans="2:16" ht="18" customHeight="1">
      <c r="B34" s="559" t="s">
        <v>212</v>
      </c>
      <c r="C34" s="559"/>
      <c r="D34" s="120">
        <v>32.470856633820858</v>
      </c>
      <c r="E34" s="123">
        <v>29.579395204869343</v>
      </c>
      <c r="F34" s="120">
        <v>-4.1638593095619907</v>
      </c>
      <c r="G34" s="123">
        <v>13.669439345458612</v>
      </c>
      <c r="H34" s="120">
        <v>29.00031243452348</v>
      </c>
      <c r="I34" s="121">
        <v>-53.779914756453209</v>
      </c>
      <c r="J34" s="123">
        <v>-7.3855264717719198</v>
      </c>
      <c r="K34" s="120">
        <v>14.764626792897474</v>
      </c>
      <c r="L34" s="123">
        <v>-2.9973288752480509</v>
      </c>
      <c r="M34" s="120">
        <v>8.8099741551046495</v>
      </c>
      <c r="N34" s="123">
        <v>-10.475306046647637</v>
      </c>
      <c r="O34" s="120">
        <v>10.839860022325375</v>
      </c>
      <c r="P34" s="121">
        <v>16.348145876943597</v>
      </c>
    </row>
    <row r="35" spans="2:16" ht="18" customHeight="1">
      <c r="B35" s="559" t="s">
        <v>213</v>
      </c>
      <c r="C35" s="559"/>
      <c r="D35" s="120">
        <v>14.877060144786313</v>
      </c>
      <c r="E35" s="123">
        <v>110.05321610293426</v>
      </c>
      <c r="F35" s="120">
        <v>7.5973488915118237</v>
      </c>
      <c r="G35" s="123">
        <v>-2.4713676505573434</v>
      </c>
      <c r="H35" s="120">
        <v>-15.611443758675758</v>
      </c>
      <c r="I35" s="121">
        <v>-17.2364624666004</v>
      </c>
      <c r="J35" s="123">
        <v>-55.335106529826326</v>
      </c>
      <c r="K35" s="120">
        <v>10.562151909081274</v>
      </c>
      <c r="L35" s="123">
        <v>-12.071512481972047</v>
      </c>
      <c r="M35" s="120">
        <v>-7.1995301401028833</v>
      </c>
      <c r="N35" s="123">
        <v>55.383848352126954</v>
      </c>
      <c r="O35" s="120">
        <v>6.8355035269048958</v>
      </c>
      <c r="P35" s="121">
        <v>-12.172498657734987</v>
      </c>
    </row>
    <row r="36" spans="2:16" ht="18" customHeight="1">
      <c r="B36" s="559" t="s">
        <v>214</v>
      </c>
      <c r="C36" s="559"/>
      <c r="D36" s="120">
        <v>-45.551750171019542</v>
      </c>
      <c r="E36" s="123">
        <v>-81.722630021910064</v>
      </c>
      <c r="F36" s="120">
        <v>-1.9563559367617001</v>
      </c>
      <c r="G36" s="123">
        <v>9.4877015359524854</v>
      </c>
      <c r="H36" s="120">
        <v>10.058291801174345</v>
      </c>
      <c r="I36" s="121">
        <v>74.216504806560437</v>
      </c>
      <c r="J36" s="123">
        <v>243.2894413422384</v>
      </c>
      <c r="K36" s="120">
        <v>1.2817949619267965</v>
      </c>
      <c r="L36" s="123">
        <v>3.8706501051180231</v>
      </c>
      <c r="M36" s="120">
        <v>10.768028655373652</v>
      </c>
      <c r="N36" s="123">
        <v>-9.0602846085703792</v>
      </c>
      <c r="O36" s="120">
        <v>-14.816763988278936</v>
      </c>
      <c r="P36" s="121">
        <v>-14.816763988278925</v>
      </c>
    </row>
    <row r="37" spans="2:16" ht="18" customHeight="1">
      <c r="B37" s="559" t="s">
        <v>215</v>
      </c>
      <c r="C37" s="559"/>
      <c r="D37" s="120">
        <v>26.774162276574987</v>
      </c>
      <c r="E37" s="123">
        <v>124.38845935505145</v>
      </c>
      <c r="F37" s="120">
        <v>7.3712453757964758</v>
      </c>
      <c r="G37" s="123">
        <v>13.343597445856737</v>
      </c>
      <c r="H37" s="120">
        <v>-15.49029975223959</v>
      </c>
      <c r="I37" s="121">
        <v>4.0097946379551885</v>
      </c>
      <c r="J37" s="123">
        <v>-9.8750668331120561</v>
      </c>
      <c r="K37" s="120">
        <v>12.300012017341544</v>
      </c>
      <c r="L37" s="123">
        <v>11.210301547166402</v>
      </c>
      <c r="M37" s="120">
        <v>5.5395258079681486</v>
      </c>
      <c r="N37" s="123">
        <v>-10.110669336763179</v>
      </c>
      <c r="O37" s="120">
        <v>10.747525758833799</v>
      </c>
      <c r="P37" s="121">
        <v>10.747525758833799</v>
      </c>
    </row>
    <row r="38" spans="2:16" ht="18" customHeight="1">
      <c r="B38" s="559" t="s">
        <v>216</v>
      </c>
      <c r="C38" s="552"/>
      <c r="D38" s="120">
        <v>35.163872353727996</v>
      </c>
      <c r="E38" s="123">
        <v>30.612593901862351</v>
      </c>
      <c r="F38" s="120">
        <v>-3.8511835213831391</v>
      </c>
      <c r="G38" s="123">
        <v>4.6794618120779674</v>
      </c>
      <c r="H38" s="120">
        <v>30.723164338665534</v>
      </c>
      <c r="I38" s="121">
        <v>-3.7671158826084961</v>
      </c>
      <c r="J38" s="123">
        <v>-37.347224534908328</v>
      </c>
      <c r="K38" s="120">
        <v>-13.354025610953379</v>
      </c>
      <c r="L38" s="123">
        <v>-1.8049889152411236</v>
      </c>
      <c r="M38" s="120">
        <v>-20.512346675078607</v>
      </c>
      <c r="N38" s="123">
        <v>-23.261130080716374</v>
      </c>
      <c r="O38" s="120">
        <v>6.2338307853981423</v>
      </c>
      <c r="P38" s="121">
        <v>6.2338307853981423</v>
      </c>
    </row>
    <row r="39" spans="2:16" ht="18" customHeight="1">
      <c r="B39" s="559" t="s">
        <v>217</v>
      </c>
      <c r="C39" s="552"/>
      <c r="D39" s="120">
        <v>10.124729646001596</v>
      </c>
      <c r="E39" s="123">
        <v>84.996874523526245</v>
      </c>
      <c r="F39" s="120">
        <v>4.4218264178187416</v>
      </c>
      <c r="G39" s="123">
        <v>0.19042050052422432</v>
      </c>
      <c r="H39" s="120">
        <v>-10.702601901402852</v>
      </c>
      <c r="I39" s="121">
        <v>-37.752214272546901</v>
      </c>
      <c r="J39" s="123">
        <v>-47.461962466502293</v>
      </c>
      <c r="K39" s="120">
        <v>-1.8637880998675138</v>
      </c>
      <c r="L39" s="123">
        <v>-7.7733007022852245</v>
      </c>
      <c r="M39" s="120">
        <v>13.608711392799444</v>
      </c>
      <c r="N39" s="123">
        <v>61.908727739221845</v>
      </c>
      <c r="O39" s="120">
        <v>5.5120603107681854</v>
      </c>
      <c r="P39" s="121">
        <v>5.5120603107681632</v>
      </c>
    </row>
    <row r="40" spans="2:16" ht="18" customHeight="1">
      <c r="B40" s="559" t="s">
        <v>218</v>
      </c>
      <c r="C40" s="552"/>
      <c r="D40" s="120">
        <v>-46.329109294713554</v>
      </c>
      <c r="E40" s="123">
        <v>-80.348054506649149</v>
      </c>
      <c r="F40" s="120">
        <v>-6.2695079187699783</v>
      </c>
      <c r="G40" s="123">
        <v>-4.2074828464160881</v>
      </c>
      <c r="H40" s="120">
        <v>9.7812434582373875</v>
      </c>
      <c r="I40" s="121">
        <v>55.072463768115945</v>
      </c>
      <c r="J40" s="123">
        <v>204.89776509747978</v>
      </c>
      <c r="K40" s="120">
        <v>13.101792198664629</v>
      </c>
      <c r="L40" s="123">
        <v>12.37442185912947</v>
      </c>
      <c r="M40" s="120">
        <v>18.250853783628386</v>
      </c>
      <c r="N40" s="123">
        <v>-9.9725007064800586</v>
      </c>
      <c r="O40" s="120">
        <v>-14.610158707283571</v>
      </c>
      <c r="P40" s="121">
        <v>-14.61015870728356</v>
      </c>
    </row>
    <row r="41" spans="2:16" ht="18" customHeight="1">
      <c r="B41" s="559" t="s">
        <v>219</v>
      </c>
      <c r="C41" s="552"/>
      <c r="D41" s="120">
        <v>22.234336138462062</v>
      </c>
      <c r="E41" s="123">
        <v>99.944305207463088</v>
      </c>
      <c r="F41" s="120">
        <v>12.448610425916783</v>
      </c>
      <c r="G41" s="123">
        <v>19.199927921434345</v>
      </c>
      <c r="H41" s="120">
        <v>-14.353816084282778</v>
      </c>
      <c r="I41" s="121">
        <v>2.8887000849617595</v>
      </c>
      <c r="J41" s="123">
        <v>-10.854647535870242</v>
      </c>
      <c r="K41" s="120">
        <v>8.430428253327138</v>
      </c>
      <c r="L41" s="123">
        <v>8.3274520152111222</v>
      </c>
      <c r="M41" s="120">
        <v>1.2101740921810711</v>
      </c>
      <c r="N41" s="123">
        <v>-18.291316876510734</v>
      </c>
      <c r="O41" s="120">
        <v>9.6800801975055926</v>
      </c>
      <c r="P41" s="121">
        <v>9.6800801975055926</v>
      </c>
    </row>
    <row r="42" spans="2:16" ht="18" customHeight="1">
      <c r="B42" s="559" t="s">
        <v>220</v>
      </c>
      <c r="C42" s="552"/>
      <c r="D42" s="120">
        <v>42.01577612397918</v>
      </c>
      <c r="E42" s="123">
        <v>42.242339832869071</v>
      </c>
      <c r="F42" s="120">
        <v>-6.1494589061128924</v>
      </c>
      <c r="G42" s="123">
        <v>6.4285714285714279</v>
      </c>
      <c r="H42" s="120">
        <v>33.602360013358592</v>
      </c>
      <c r="I42" s="121">
        <v>-10.528488852188278</v>
      </c>
      <c r="J42" s="123">
        <v>-33.589923023093071</v>
      </c>
      <c r="K42" s="120">
        <v>-3.8301733607144617</v>
      </c>
      <c r="L42" s="123">
        <v>-1.653650433481868E-2</v>
      </c>
      <c r="M42" s="120">
        <v>-18.764519419250934</v>
      </c>
      <c r="N42" s="123">
        <v>-15.245323627531404</v>
      </c>
      <c r="O42" s="120">
        <v>9.5317828504384075</v>
      </c>
      <c r="P42" s="121">
        <v>9.5317828504384075</v>
      </c>
    </row>
    <row r="43" spans="2:16" ht="18" customHeight="1">
      <c r="B43" s="559" t="s">
        <v>221</v>
      </c>
      <c r="C43" s="552"/>
      <c r="D43" s="120">
        <v>4.4116299307119577</v>
      </c>
      <c r="E43" s="123">
        <v>81.876236779988659</v>
      </c>
      <c r="F43" s="120">
        <v>8.0552712097312629</v>
      </c>
      <c r="G43" s="123">
        <v>-2.8907266942548748</v>
      </c>
      <c r="H43" s="120">
        <v>-13.038928686954698</v>
      </c>
      <c r="I43" s="121">
        <v>-26.436277481796957</v>
      </c>
      <c r="J43" s="123">
        <v>-41.109395452019712</v>
      </c>
      <c r="K43" s="120">
        <v>-6.8166757709688603</v>
      </c>
      <c r="L43" s="123">
        <v>-10.033682631407615</v>
      </c>
      <c r="M43" s="120">
        <v>16.226251818825865</v>
      </c>
      <c r="N43" s="123">
        <v>67.708122010562889</v>
      </c>
      <c r="O43" s="120">
        <v>3.3605501607251176</v>
      </c>
      <c r="P43" s="121">
        <v>3.3605501607251176</v>
      </c>
    </row>
    <row r="44" spans="2:16" ht="18" customHeight="1">
      <c r="B44" s="559" t="s">
        <v>222</v>
      </c>
      <c r="C44" s="552"/>
      <c r="D44" s="120">
        <v>-47.132991133088439</v>
      </c>
      <c r="E44" s="123">
        <v>-80.096568330626141</v>
      </c>
      <c r="F44" s="120">
        <v>-7.1805480570546028</v>
      </c>
      <c r="G44" s="123">
        <v>1.5416489019473456</v>
      </c>
      <c r="H44" s="120">
        <v>0.93141313155169492</v>
      </c>
      <c r="I44" s="121">
        <v>53.42615352259736</v>
      </c>
      <c r="J44" s="123">
        <v>195.14584388097984</v>
      </c>
      <c r="K44" s="120">
        <v>9.2652121273613766</v>
      </c>
      <c r="L44" s="123">
        <v>8.7690199799865596</v>
      </c>
      <c r="M44" s="120">
        <v>14.349539255212207</v>
      </c>
      <c r="N44" s="123">
        <v>-10.377396568426555</v>
      </c>
      <c r="O44" s="120">
        <v>-14.610540520688941</v>
      </c>
      <c r="P44" s="121">
        <v>-14.61054052068893</v>
      </c>
    </row>
    <row r="45" spans="2:16" ht="18" customHeight="1">
      <c r="B45" s="559" t="s">
        <v>223</v>
      </c>
      <c r="C45" s="552"/>
      <c r="D45" s="120">
        <v>31.660613872817866</v>
      </c>
      <c r="E45" s="123">
        <v>110.26347409423734</v>
      </c>
      <c r="F45" s="120">
        <v>11.827611087578127</v>
      </c>
      <c r="G45" s="123">
        <v>10.110300031976127</v>
      </c>
      <c r="H45" s="120">
        <v>-13.921213885065375</v>
      </c>
      <c r="I45" s="121">
        <v>3.4040921862254825</v>
      </c>
      <c r="J45" s="123">
        <v>-7.8064127512629033</v>
      </c>
      <c r="K45" s="120">
        <v>3.4717308628710031</v>
      </c>
      <c r="L45" s="123">
        <v>3.649031201109576</v>
      </c>
      <c r="M45" s="120">
        <v>-4.1358139666573868</v>
      </c>
      <c r="N45" s="123">
        <v>-18.493360608457888</v>
      </c>
      <c r="O45" s="120">
        <v>8.6321672899830162</v>
      </c>
      <c r="P45" s="121">
        <v>8.6321672899830162</v>
      </c>
    </row>
    <row r="46" spans="2:16" ht="18" customHeight="1">
      <c r="B46" s="559" t="s">
        <v>224</v>
      </c>
      <c r="C46" s="552"/>
      <c r="D46" s="120">
        <v>43.013908499201747</v>
      </c>
      <c r="E46" s="123">
        <v>39.284128348161374</v>
      </c>
      <c r="F46" s="120">
        <v>-6.7838860343579004</v>
      </c>
      <c r="G46" s="123">
        <v>5.5555275562780615</v>
      </c>
      <c r="H46" s="120">
        <v>34.328517521645672</v>
      </c>
      <c r="I46" s="121">
        <v>-11.48904564990163</v>
      </c>
      <c r="J46" s="123">
        <v>-36.273320809651032</v>
      </c>
      <c r="K46" s="120">
        <v>-3.4107069946882618</v>
      </c>
      <c r="L46" s="123">
        <v>0.45241813426986077</v>
      </c>
      <c r="M46" s="120">
        <v>-14.941136011698418</v>
      </c>
      <c r="N46" s="123">
        <v>-16.407317714680946</v>
      </c>
      <c r="O46" s="120">
        <v>9.6003346993097427</v>
      </c>
      <c r="P46" s="121">
        <v>9.6003346993097427</v>
      </c>
    </row>
    <row r="47" spans="2:16">
      <c r="B47" s="124" t="s">
        <v>225</v>
      </c>
      <c r="C47" s="516"/>
      <c r="D47" s="516" t="s">
        <v>226</v>
      </c>
      <c r="E47" s="516"/>
      <c r="F47" s="516"/>
      <c r="G47" s="516"/>
      <c r="H47" s="516"/>
      <c r="I47" s="549"/>
      <c r="J47" s="516"/>
      <c r="K47" s="516"/>
      <c r="L47" s="516"/>
      <c r="M47" s="516"/>
      <c r="N47" s="516"/>
      <c r="O47" s="516"/>
      <c r="P47" s="66"/>
    </row>
  </sheetData>
  <mergeCells count="4">
    <mergeCell ref="D2:O2"/>
    <mergeCell ref="B2:B3"/>
    <mergeCell ref="C2:C3"/>
    <mergeCell ref="B1:P1"/>
  </mergeCells>
  <printOptions horizontalCentered="1"/>
  <pageMargins left="0.25" right="0.25" top="0.75" bottom="0.75" header="0.3" footer="0.3"/>
  <pageSetup scale="8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P44"/>
  <sheetViews>
    <sheetView zoomScaleNormal="100" workbookViewId="0">
      <pane xSplit="3" ySplit="3" topLeftCell="D4" activePane="bottomRight" state="frozen"/>
      <selection sqref="A1:XFD1048576"/>
      <selection pane="topRight" sqref="A1:XFD1048576"/>
      <selection pane="bottomLeft" sqref="A1:XFD1048576"/>
      <selection pane="bottomRight" sqref="A1:XFD1048576"/>
    </sheetView>
  </sheetViews>
  <sheetFormatPr defaultColWidth="9.1328125" defaultRowHeight="13.15"/>
  <cols>
    <col min="1" max="1" width="0.3984375" style="13" customWidth="1"/>
    <col min="2" max="2" width="5.3984375" style="13" customWidth="1"/>
    <col min="3" max="3" width="6.1328125" style="13" customWidth="1"/>
    <col min="4" max="4" width="7.86328125" style="13" customWidth="1"/>
    <col min="5" max="5" width="9.86328125" style="13" customWidth="1"/>
    <col min="6" max="6" width="9" style="13" customWidth="1"/>
    <col min="7" max="7" width="8.86328125" style="13" customWidth="1"/>
    <col min="8" max="8" width="8.3984375" style="13" customWidth="1"/>
    <col min="9" max="9" width="9.3984375" style="13" customWidth="1"/>
    <col min="10" max="10" width="8.3984375" style="13" customWidth="1"/>
    <col min="11" max="12" width="7.3984375" style="13" customWidth="1"/>
    <col min="13" max="13" width="8.1328125" style="13" customWidth="1"/>
    <col min="14" max="14" width="8.3984375" style="13" customWidth="1"/>
    <col min="15" max="15" width="7.3984375" style="13" customWidth="1"/>
    <col min="16" max="16" width="10.1328125" style="13" customWidth="1"/>
    <col min="17" max="231" width="9.1328125" style="13"/>
    <col min="232" max="232" width="6" style="13" customWidth="1"/>
    <col min="233" max="233" width="3.3984375" style="13" customWidth="1"/>
    <col min="234" max="234" width="8.1328125" style="13" customWidth="1"/>
    <col min="235" max="237" width="6.3984375" style="13" customWidth="1"/>
    <col min="238" max="238" width="6.1328125" style="13" customWidth="1"/>
    <col min="239" max="239" width="8" style="13" customWidth="1"/>
    <col min="240" max="240" width="6.3984375" style="13" customWidth="1"/>
    <col min="241" max="241" width="6.86328125" style="13" customWidth="1"/>
    <col min="242" max="242" width="8" style="13" customWidth="1"/>
    <col min="243" max="243" width="8.3984375" style="13" customWidth="1"/>
    <col min="244" max="244" width="6.3984375" style="13" customWidth="1"/>
    <col min="245" max="245" width="7.86328125" style="13" customWidth="1"/>
    <col min="246" max="246" width="6.86328125" style="13" customWidth="1"/>
    <col min="247" max="247" width="7.1328125" style="13" customWidth="1"/>
    <col min="248" max="248" width="7.3984375" style="13" customWidth="1"/>
    <col min="249" max="249" width="8" style="13" customWidth="1"/>
    <col min="250" max="250" width="7.86328125" style="13" customWidth="1"/>
    <col min="251" max="251" width="7.1328125" style="13" customWidth="1"/>
    <col min="252" max="252" width="7" style="13" customWidth="1"/>
    <col min="253" max="253" width="8.86328125" style="13" customWidth="1"/>
    <col min="254" max="254" width="8.3984375" style="13" customWidth="1"/>
    <col min="255" max="255" width="9" style="13" customWidth="1"/>
    <col min="256" max="16384" width="9.1328125" style="13"/>
  </cols>
  <sheetData>
    <row r="1" spans="1:16" ht="27.75" customHeight="1">
      <c r="B1" s="723" t="s">
        <v>370</v>
      </c>
      <c r="C1" s="724"/>
      <c r="D1" s="724"/>
      <c r="E1" s="724"/>
      <c r="F1" s="724"/>
      <c r="G1" s="724"/>
      <c r="H1" s="724"/>
      <c r="I1" s="724"/>
      <c r="J1" s="724"/>
      <c r="K1" s="724"/>
      <c r="L1" s="724"/>
      <c r="M1" s="724"/>
      <c r="N1" s="724"/>
      <c r="O1" s="724"/>
      <c r="P1" s="725"/>
    </row>
    <row r="2" spans="1:16" ht="27" customHeight="1">
      <c r="B2" s="701" t="s">
        <v>43</v>
      </c>
      <c r="C2" s="703" t="s">
        <v>44</v>
      </c>
      <c r="D2" s="698" t="s">
        <v>371</v>
      </c>
      <c r="E2" s="700"/>
      <c r="F2" s="700"/>
      <c r="G2" s="700"/>
      <c r="H2" s="700"/>
      <c r="I2" s="700"/>
      <c r="J2" s="700"/>
      <c r="K2" s="700"/>
      <c r="L2" s="700"/>
      <c r="M2" s="700"/>
      <c r="N2" s="700"/>
      <c r="O2" s="700"/>
      <c r="P2" s="67"/>
    </row>
    <row r="3" spans="1:16" s="12" customFormat="1" ht="169.5" customHeight="1">
      <c r="B3" s="702"/>
      <c r="C3" s="704"/>
      <c r="D3" s="448" t="s">
        <v>372</v>
      </c>
      <c r="E3" s="64" t="s">
        <v>238</v>
      </c>
      <c r="F3" s="64" t="s">
        <v>56</v>
      </c>
      <c r="G3" s="64" t="s">
        <v>57</v>
      </c>
      <c r="H3" s="64" t="s">
        <v>58</v>
      </c>
      <c r="I3" s="64" t="s">
        <v>239</v>
      </c>
      <c r="J3" s="64" t="s">
        <v>363</v>
      </c>
      <c r="K3" s="64" t="s">
        <v>257</v>
      </c>
      <c r="L3" s="68" t="s">
        <v>62</v>
      </c>
      <c r="M3" s="68" t="s">
        <v>364</v>
      </c>
      <c r="N3" s="64" t="s">
        <v>365</v>
      </c>
      <c r="O3" s="64" t="s">
        <v>79</v>
      </c>
      <c r="P3" s="448" t="s">
        <v>355</v>
      </c>
    </row>
    <row r="4" spans="1:16" customFormat="1" ht="21" customHeight="1">
      <c r="A4" s="13"/>
      <c r="B4" s="559" t="s">
        <v>185</v>
      </c>
      <c r="C4" s="560"/>
      <c r="D4" s="616">
        <v>28.796283101399013</v>
      </c>
      <c r="E4" s="616">
        <v>20.076797261245737</v>
      </c>
      <c r="F4" s="616">
        <v>-27.584681792833223</v>
      </c>
      <c r="G4" s="616">
        <v>39.036607315016305</v>
      </c>
      <c r="H4" s="616">
        <v>13.338969242827536</v>
      </c>
      <c r="I4" s="616">
        <v>-6.2585470823311233</v>
      </c>
      <c r="J4" s="616">
        <v>-11.40017776896174</v>
      </c>
      <c r="K4" s="616">
        <v>-4.5392106556867979</v>
      </c>
      <c r="L4" s="616">
        <v>2.9141025900561779</v>
      </c>
      <c r="M4" s="616">
        <v>1.4347598729120614</v>
      </c>
      <c r="N4" s="616">
        <v>45.17712230635955</v>
      </c>
      <c r="O4" s="616">
        <v>9.7595258372315428</v>
      </c>
      <c r="P4" s="616">
        <v>9.4565908101448937</v>
      </c>
    </row>
    <row r="5" spans="1:16" ht="21" customHeight="1">
      <c r="B5" s="559" t="s">
        <v>186</v>
      </c>
      <c r="C5" s="560"/>
      <c r="D5" s="616">
        <v>-8.4417109639581493</v>
      </c>
      <c r="E5" s="616">
        <v>25.96358634963223</v>
      </c>
      <c r="F5" s="616">
        <v>21.894377613880756</v>
      </c>
      <c r="G5" s="616">
        <v>17.55668934431629</v>
      </c>
      <c r="H5" s="616">
        <v>21.817425335365257</v>
      </c>
      <c r="I5" s="616">
        <v>-32.131084185153625</v>
      </c>
      <c r="J5" s="616">
        <v>4.0469976719496703</v>
      </c>
      <c r="K5" s="616">
        <v>1.4865088105941782</v>
      </c>
      <c r="L5" s="616">
        <v>15.29717378488229</v>
      </c>
      <c r="M5" s="616">
        <v>-1.0269793953805895</v>
      </c>
      <c r="N5" s="616">
        <v>14.632615477237154</v>
      </c>
      <c r="O5" s="616">
        <v>6.3369735776764191</v>
      </c>
      <c r="P5" s="616">
        <v>6.2810815946235721</v>
      </c>
    </row>
    <row r="6" spans="1:16" ht="21" customHeight="1">
      <c r="B6" s="559" t="s">
        <v>187</v>
      </c>
      <c r="C6" s="560"/>
      <c r="D6" s="616">
        <v>6.118451933790281</v>
      </c>
      <c r="E6" s="616">
        <v>-10.917341004930625</v>
      </c>
      <c r="F6" s="616">
        <v>18.091670119609148</v>
      </c>
      <c r="G6" s="616">
        <v>34.652231234111028</v>
      </c>
      <c r="H6" s="616">
        <v>24.8995956402694</v>
      </c>
      <c r="I6" s="616">
        <v>10.88096235558238</v>
      </c>
      <c r="J6" s="616">
        <v>19.266795095584289</v>
      </c>
      <c r="K6" s="616">
        <v>-3.5782705568378814</v>
      </c>
      <c r="L6" s="616">
        <v>3.3583691654181624</v>
      </c>
      <c r="M6" s="616">
        <v>11.045447892373716</v>
      </c>
      <c r="N6" s="616">
        <v>-0.4271867647879346</v>
      </c>
      <c r="O6" s="616">
        <v>9.1546055448900034</v>
      </c>
      <c r="P6" s="616">
        <v>8.9311556506924017</v>
      </c>
    </row>
    <row r="7" spans="1:16" ht="20.25" customHeight="1">
      <c r="B7" s="559" t="s">
        <v>188</v>
      </c>
      <c r="C7" s="560"/>
      <c r="D7" s="616">
        <v>-11.682876470461146</v>
      </c>
      <c r="E7" s="616">
        <v>-21.839840368486819</v>
      </c>
      <c r="F7" s="616">
        <v>6.3144160835803431</v>
      </c>
      <c r="G7" s="616">
        <v>29.267244576840511</v>
      </c>
      <c r="H7" s="616">
        <v>25.064382715328158</v>
      </c>
      <c r="I7" s="616">
        <v>23.066493406894729</v>
      </c>
      <c r="J7" s="616">
        <v>16.988640745414862</v>
      </c>
      <c r="K7" s="616">
        <v>-6.5509111710662431</v>
      </c>
      <c r="L7" s="119">
        <v>-14.425126646196418</v>
      </c>
      <c r="M7" s="119">
        <v>-0.40390853076226474</v>
      </c>
      <c r="N7" s="119">
        <v>-24.38711071521541</v>
      </c>
      <c r="O7" s="119">
        <v>-2.6011679234682616</v>
      </c>
      <c r="P7" s="616">
        <v>-2.1818089994441459</v>
      </c>
    </row>
    <row r="8" spans="1:16" ht="20.25" customHeight="1">
      <c r="B8" s="559" t="s">
        <v>189</v>
      </c>
      <c r="C8" s="560"/>
      <c r="D8" s="617">
        <v>-10.48220940962511</v>
      </c>
      <c r="E8" s="617">
        <v>10.722721751911868</v>
      </c>
      <c r="F8" s="616">
        <v>124.8119742301233</v>
      </c>
      <c r="G8" s="617">
        <v>12.994941804883542</v>
      </c>
      <c r="H8" s="617">
        <v>24.483079409164677</v>
      </c>
      <c r="I8" s="616">
        <v>31.679893010259043</v>
      </c>
      <c r="J8" s="617">
        <v>11.48380927193131</v>
      </c>
      <c r="K8" s="617">
        <v>-11.961061891209624</v>
      </c>
      <c r="L8" s="118">
        <v>17.113189958646792</v>
      </c>
      <c r="M8" s="118">
        <v>11.97956464313612</v>
      </c>
      <c r="N8" s="118">
        <v>35.611201284247663</v>
      </c>
      <c r="O8" s="118">
        <v>16.283016402984241</v>
      </c>
      <c r="P8" s="616">
        <v>16.49755977708589</v>
      </c>
    </row>
    <row r="9" spans="1:16" ht="20.25" customHeight="1">
      <c r="B9" s="559" t="s">
        <v>190</v>
      </c>
      <c r="C9" s="560"/>
      <c r="D9" s="617">
        <v>-6.7106248035484377</v>
      </c>
      <c r="E9" s="617">
        <v>-8.1809889640138795</v>
      </c>
      <c r="F9" s="616">
        <v>14.035113028823943</v>
      </c>
      <c r="G9" s="617">
        <v>15.721493841577349</v>
      </c>
      <c r="H9" s="617">
        <v>10.637269278092942</v>
      </c>
      <c r="I9" s="616">
        <v>52.625100083716305</v>
      </c>
      <c r="J9" s="617">
        <v>17.061683091869174</v>
      </c>
      <c r="K9" s="617">
        <v>-10.205570627313598</v>
      </c>
      <c r="L9" s="118">
        <v>13.080111246295223</v>
      </c>
      <c r="M9" s="118">
        <v>13.51107444984445</v>
      </c>
      <c r="N9" s="118">
        <v>22.372084888831601</v>
      </c>
      <c r="O9" s="118">
        <v>4.1168309644778134</v>
      </c>
      <c r="P9" s="616">
        <v>5.0264618185476895</v>
      </c>
    </row>
    <row r="10" spans="1:16" ht="20.25" customHeight="1">
      <c r="B10" s="559" t="s">
        <v>191</v>
      </c>
      <c r="C10" s="560"/>
      <c r="D10" s="617">
        <v>-5.1555832111247035</v>
      </c>
      <c r="E10" s="617">
        <v>12.933155525891538</v>
      </c>
      <c r="F10" s="616">
        <v>-26.158603526583214</v>
      </c>
      <c r="G10" s="617">
        <v>9.4127767733682468</v>
      </c>
      <c r="H10" s="617">
        <v>10.269127128272327</v>
      </c>
      <c r="I10" s="616">
        <v>-40.163799995473951</v>
      </c>
      <c r="J10" s="617">
        <v>-5.5507926477713188</v>
      </c>
      <c r="K10" s="617">
        <v>19.407180410012192</v>
      </c>
      <c r="L10" s="118">
        <v>-20.935773726624774</v>
      </c>
      <c r="M10" s="118">
        <v>-22.888443154844929</v>
      </c>
      <c r="N10" s="118">
        <v>-10.728712038964428</v>
      </c>
      <c r="O10" s="118">
        <v>-6.2250251884161667</v>
      </c>
      <c r="P10" s="616">
        <v>-4.7441881391665159</v>
      </c>
    </row>
    <row r="11" spans="1:16" ht="20.25" customHeight="1">
      <c r="B11" s="559" t="s">
        <v>192</v>
      </c>
      <c r="C11" s="560"/>
      <c r="D11" s="617">
        <v>30.306956514502481</v>
      </c>
      <c r="E11" s="617">
        <v>3.4800649101765169</v>
      </c>
      <c r="F11" s="617">
        <v>-31.615152405183689</v>
      </c>
      <c r="G11" s="617">
        <v>10.212113919637101</v>
      </c>
      <c r="H11" s="617">
        <v>7.7986148535037492</v>
      </c>
      <c r="I11" s="616">
        <v>-1.2592423715917622</v>
      </c>
      <c r="J11" s="617">
        <v>-13.356253956959851</v>
      </c>
      <c r="K11" s="617">
        <v>-6.6587163881470568</v>
      </c>
      <c r="L11" s="118">
        <v>-6.4234104052262708</v>
      </c>
      <c r="M11" s="118">
        <v>-11.200713297271303</v>
      </c>
      <c r="N11" s="118">
        <v>-30.396199096517883</v>
      </c>
      <c r="O11" s="118">
        <v>-0.58113140005475739</v>
      </c>
      <c r="P11" s="616">
        <v>0.55229634929792049</v>
      </c>
    </row>
    <row r="12" spans="1:16" ht="20.25" customHeight="1">
      <c r="B12" s="559" t="s">
        <v>193</v>
      </c>
      <c r="C12" s="560"/>
      <c r="D12" s="617">
        <v>3.5784704633352815</v>
      </c>
      <c r="E12" s="617">
        <v>-10.554230648758233</v>
      </c>
      <c r="F12" s="617">
        <v>-32.665016252670689</v>
      </c>
      <c r="G12" s="617">
        <v>12.495062141952618</v>
      </c>
      <c r="H12" s="617">
        <v>7.7106362844266307</v>
      </c>
      <c r="I12" s="616">
        <v>-26.572822474547309</v>
      </c>
      <c r="J12" s="617">
        <v>3.3488380690269715</v>
      </c>
      <c r="K12" s="617">
        <v>32.714829167458717</v>
      </c>
      <c r="L12" s="118">
        <v>13.198732866852069</v>
      </c>
      <c r="M12" s="118">
        <v>0.38637634314984126</v>
      </c>
      <c r="N12" s="118">
        <v>-18.3249676726285</v>
      </c>
      <c r="O12" s="118">
        <v>-2.0670430679753715</v>
      </c>
      <c r="P12" s="616">
        <v>-2.3043606792415017</v>
      </c>
    </row>
    <row r="13" spans="1:16" ht="20.25" customHeight="1">
      <c r="B13" s="559" t="s">
        <v>194</v>
      </c>
      <c r="C13" s="560"/>
      <c r="D13" s="617">
        <v>1.9963233256599988</v>
      </c>
      <c r="E13" s="617">
        <v>0.52079146677983523</v>
      </c>
      <c r="F13" s="617">
        <v>-18.388682803858771</v>
      </c>
      <c r="G13" s="617">
        <v>3.3357654520987046</v>
      </c>
      <c r="H13" s="617">
        <v>6.0421401118234463</v>
      </c>
      <c r="I13" s="616">
        <v>-46.478847216024612</v>
      </c>
      <c r="J13" s="617">
        <v>-7.8431727201229045</v>
      </c>
      <c r="K13" s="617">
        <v>10.597033436702773</v>
      </c>
      <c r="L13" s="118">
        <v>-5.4823559734283549</v>
      </c>
      <c r="M13" s="118">
        <v>2.0473366308871421</v>
      </c>
      <c r="N13" s="118">
        <v>-4.0439079805821283</v>
      </c>
      <c r="O13" s="118">
        <v>-2.1883032618588705</v>
      </c>
      <c r="P13" s="616">
        <v>-2.4129161502648988</v>
      </c>
    </row>
    <row r="14" spans="1:16" ht="20.25" customHeight="1">
      <c r="B14" s="559" t="s">
        <v>195</v>
      </c>
      <c r="C14" s="592"/>
      <c r="D14" s="617">
        <v>2.4975446252049283</v>
      </c>
      <c r="E14" s="617">
        <v>3.9124702511803777</v>
      </c>
      <c r="F14" s="617">
        <v>53.410444454394757</v>
      </c>
      <c r="G14" s="617">
        <v>5.5652342213338368</v>
      </c>
      <c r="H14" s="617">
        <v>9.0206697749190212</v>
      </c>
      <c r="I14" s="616">
        <v>-10.434918046702869</v>
      </c>
      <c r="J14" s="617">
        <v>-13.967511236060437</v>
      </c>
      <c r="K14" s="617">
        <v>-6.4318166973133089</v>
      </c>
      <c r="L14" s="118">
        <v>19.391673432792068</v>
      </c>
      <c r="M14" s="118">
        <v>16.987532933090456</v>
      </c>
      <c r="N14" s="118">
        <v>7.9916590147187883</v>
      </c>
      <c r="O14" s="118">
        <v>11.123302314580163</v>
      </c>
      <c r="P14" s="616">
        <v>9.9206663176023113</v>
      </c>
    </row>
    <row r="15" spans="1:16" ht="20.25" customHeight="1">
      <c r="B15" s="559" t="s">
        <v>196</v>
      </c>
      <c r="C15" s="592"/>
      <c r="D15" s="617">
        <v>-8.7170493641650193</v>
      </c>
      <c r="E15" s="617">
        <v>18.814105471752598</v>
      </c>
      <c r="F15" s="617">
        <v>18.736884045004174</v>
      </c>
      <c r="G15" s="617">
        <v>1.5399835039389576</v>
      </c>
      <c r="H15" s="617">
        <v>9.1407140079814209</v>
      </c>
      <c r="I15" s="616">
        <v>70.413894510476638</v>
      </c>
      <c r="J15" s="617">
        <v>2.6984852056755493</v>
      </c>
      <c r="K15" s="617">
        <v>7.2438124450778796</v>
      </c>
      <c r="L15" s="118">
        <v>-11.763207496945128</v>
      </c>
      <c r="M15" s="118">
        <v>-1.0995808105731641</v>
      </c>
      <c r="N15" s="118">
        <v>27.256611745924463</v>
      </c>
      <c r="O15" s="118">
        <v>4.6703242075024853</v>
      </c>
      <c r="P15" s="616">
        <v>3.9861515150306781</v>
      </c>
    </row>
    <row r="16" spans="1:16" ht="20.25" customHeight="1">
      <c r="B16" s="559" t="s">
        <v>197</v>
      </c>
      <c r="C16" s="592"/>
      <c r="D16" s="617">
        <v>10.470013626290031</v>
      </c>
      <c r="E16" s="617">
        <v>12.511326413395274</v>
      </c>
      <c r="F16" s="617">
        <v>24.732679049717078</v>
      </c>
      <c r="G16" s="617">
        <v>-0.11194626125698992</v>
      </c>
      <c r="H16" s="617">
        <v>-11.788828372195637</v>
      </c>
      <c r="I16" s="616">
        <v>50.967781263642784</v>
      </c>
      <c r="J16" s="617">
        <v>-9.2375551626466148</v>
      </c>
      <c r="K16" s="617">
        <v>-13.41595454966421</v>
      </c>
      <c r="L16" s="118">
        <v>-20.873336717948511</v>
      </c>
      <c r="M16" s="118">
        <v>-11.903429410719003</v>
      </c>
      <c r="N16" s="118">
        <v>9.5084281263712924</v>
      </c>
      <c r="O16" s="118">
        <v>1.7797316101578531</v>
      </c>
      <c r="P16" s="616">
        <v>0.69127197485343572</v>
      </c>
    </row>
    <row r="17" spans="2:16" ht="20.25" customHeight="1">
      <c r="B17" s="559" t="s">
        <v>198</v>
      </c>
      <c r="C17" s="592"/>
      <c r="D17" s="617">
        <v>12.501463207501473</v>
      </c>
      <c r="E17" s="617">
        <v>6.1047033841248766</v>
      </c>
      <c r="F17" s="617">
        <v>34.544848017286768</v>
      </c>
      <c r="G17" s="617">
        <v>7.2733797194251215</v>
      </c>
      <c r="H17" s="617">
        <v>-6.4814797257005896</v>
      </c>
      <c r="I17" s="616">
        <v>63.504304170363213</v>
      </c>
      <c r="J17" s="617">
        <v>14.623224184020533</v>
      </c>
      <c r="K17" s="617">
        <v>16.639497551308292</v>
      </c>
      <c r="L17" s="118">
        <v>11.875852553466327</v>
      </c>
      <c r="M17" s="118">
        <v>15.79469699457503</v>
      </c>
      <c r="N17" s="118">
        <v>-3.3366986932215514</v>
      </c>
      <c r="O17" s="118">
        <v>11.931901409311529</v>
      </c>
      <c r="P17" s="616">
        <v>10.201413912129475</v>
      </c>
    </row>
    <row r="18" spans="2:16" ht="20.25" customHeight="1">
      <c r="B18" s="559" t="s">
        <v>199</v>
      </c>
      <c r="C18" s="592"/>
      <c r="D18" s="617">
        <v>9.9346149092726996</v>
      </c>
      <c r="E18" s="617">
        <v>1.4265737547717094</v>
      </c>
      <c r="F18" s="617">
        <v>-16.190815781597735</v>
      </c>
      <c r="G18" s="617">
        <v>4.0252120099563582</v>
      </c>
      <c r="H18" s="617">
        <v>-27.253139671675996</v>
      </c>
      <c r="I18" s="616">
        <v>66.366059914683888</v>
      </c>
      <c r="J18" s="617">
        <v>19.536590096295736</v>
      </c>
      <c r="K18" s="617">
        <v>20.043350147634008</v>
      </c>
      <c r="L18" s="118">
        <v>23.218003641177411</v>
      </c>
      <c r="M18" s="118">
        <v>27.630319650207234</v>
      </c>
      <c r="N18" s="118">
        <v>10.372270199082756</v>
      </c>
      <c r="O18" s="118">
        <v>2.1664520136212007</v>
      </c>
      <c r="P18" s="616">
        <v>1.1242413554455766</v>
      </c>
    </row>
    <row r="19" spans="2:16" ht="20.25" customHeight="1">
      <c r="B19" s="559" t="s">
        <v>200</v>
      </c>
      <c r="C19" s="592"/>
      <c r="D19" s="617">
        <v>-0.14568509410037844</v>
      </c>
      <c r="E19" s="617">
        <v>10.683066332367929</v>
      </c>
      <c r="F19" s="617">
        <v>8.9286583628347174</v>
      </c>
      <c r="G19" s="617">
        <v>5.5729632581606348</v>
      </c>
      <c r="H19" s="617">
        <v>-24.43516506645491</v>
      </c>
      <c r="I19" s="616">
        <v>-42.154134914428539</v>
      </c>
      <c r="J19" s="617">
        <v>-11.797651036885659</v>
      </c>
      <c r="K19" s="617">
        <v>-5.7088657460317327</v>
      </c>
      <c r="L19" s="118">
        <v>14.031871062222145</v>
      </c>
      <c r="M19" s="118">
        <v>21.937792773224896</v>
      </c>
      <c r="N19" s="118">
        <v>5.3794370891788956</v>
      </c>
      <c r="O19" s="118">
        <v>-1.676618520181572</v>
      </c>
      <c r="P19" s="616">
        <v>-2.4657498019436286</v>
      </c>
    </row>
    <row r="20" spans="2:16" ht="20.25" customHeight="1">
      <c r="B20" s="559" t="s">
        <v>201</v>
      </c>
      <c r="C20" s="592"/>
      <c r="D20" s="617">
        <v>4.8516478516751116</v>
      </c>
      <c r="E20" s="617">
        <v>-2.5506766430656413</v>
      </c>
      <c r="F20" s="617">
        <v>18.453805689044334</v>
      </c>
      <c r="G20" s="617">
        <v>13.461585845364944</v>
      </c>
      <c r="H20" s="617">
        <v>-17.339744402714143</v>
      </c>
      <c r="I20" s="616">
        <v>50.452163947353171</v>
      </c>
      <c r="J20" s="617">
        <v>-3.1726414967904959</v>
      </c>
      <c r="K20" s="617">
        <v>31.436882894940087</v>
      </c>
      <c r="L20" s="118">
        <v>25.754216086421302</v>
      </c>
      <c r="M20" s="118">
        <v>55.343421787998203</v>
      </c>
      <c r="N20" s="118">
        <v>2.2155590963125693</v>
      </c>
      <c r="O20" s="118">
        <v>9.7759025000765156</v>
      </c>
      <c r="P20" s="616">
        <v>-0.29575881765711021</v>
      </c>
    </row>
    <row r="21" spans="2:16" ht="20.25" customHeight="1">
      <c r="B21" s="559" t="s">
        <v>202</v>
      </c>
      <c r="C21" s="592"/>
      <c r="D21" s="617">
        <v>-5.639423890476758</v>
      </c>
      <c r="E21" s="617">
        <v>-0.40000858563805641</v>
      </c>
      <c r="F21" s="617">
        <v>-2.2236239024657656</v>
      </c>
      <c r="G21" s="617">
        <v>12.379457679164663</v>
      </c>
      <c r="H21" s="617">
        <v>-16.809010636218424</v>
      </c>
      <c r="I21" s="616">
        <v>-26.908075874700732</v>
      </c>
      <c r="J21" s="617">
        <v>-16.823753100660621</v>
      </c>
      <c r="K21" s="617">
        <v>-1.8007389468474244</v>
      </c>
      <c r="L21" s="118">
        <v>0.2988285845433758</v>
      </c>
      <c r="M21" s="118">
        <v>20.045388903829696</v>
      </c>
      <c r="N21" s="118">
        <v>3.5216083843548462</v>
      </c>
      <c r="O21" s="118">
        <v>-3.4483470476180167</v>
      </c>
      <c r="P21" s="616">
        <v>-11.817023148298178</v>
      </c>
    </row>
    <row r="22" spans="2:16" ht="20.25" customHeight="1">
      <c r="B22" s="559" t="s">
        <v>203</v>
      </c>
      <c r="C22" s="592"/>
      <c r="D22" s="617">
        <v>3.8875513797197669</v>
      </c>
      <c r="E22" s="617">
        <v>12.917157086180463</v>
      </c>
      <c r="F22" s="617">
        <v>-5.369863859546042</v>
      </c>
      <c r="G22" s="617">
        <v>12.710821025567398</v>
      </c>
      <c r="H22" s="617">
        <v>-9.5871041075257786</v>
      </c>
      <c r="I22" s="616">
        <v>18.704666238409761</v>
      </c>
      <c r="J22" s="617">
        <v>8.5682778215866229</v>
      </c>
      <c r="K22" s="617">
        <v>-4.9611770817118872</v>
      </c>
      <c r="L22" s="617">
        <v>2.7557449172102455</v>
      </c>
      <c r="M22" s="617">
        <v>19.083348302076587</v>
      </c>
      <c r="N22" s="617">
        <v>3.0889655067784849</v>
      </c>
      <c r="O22" s="617">
        <v>2.6582312632827731</v>
      </c>
      <c r="P22" s="616">
        <v>-6.3498442894409752</v>
      </c>
    </row>
    <row r="23" spans="2:16" ht="20.25" customHeight="1">
      <c r="B23" s="559" t="s">
        <v>204</v>
      </c>
      <c r="C23" s="592"/>
      <c r="D23" s="617">
        <v>9.1657027159324898</v>
      </c>
      <c r="E23" s="617">
        <v>3.4642721077593253</v>
      </c>
      <c r="F23" s="617">
        <v>-5.0268698590114846</v>
      </c>
      <c r="G23" s="617">
        <v>13.940294234559914</v>
      </c>
      <c r="H23" s="617">
        <v>13.377859192121333</v>
      </c>
      <c r="I23" s="616">
        <v>-57.42114576896131</v>
      </c>
      <c r="J23" s="617">
        <v>16.825512917881412</v>
      </c>
      <c r="K23" s="617">
        <v>0.92378099775525246</v>
      </c>
      <c r="L23" s="617">
        <v>-7.8743064092282156</v>
      </c>
      <c r="M23" s="617">
        <v>8.4011981836683347</v>
      </c>
      <c r="N23" s="617">
        <v>3.8598237116473033</v>
      </c>
      <c r="O23" s="617">
        <v>3.0143923853495957</v>
      </c>
      <c r="P23" s="616">
        <v>-6.1760934901194497</v>
      </c>
    </row>
    <row r="24" spans="2:16" ht="20.25" customHeight="1">
      <c r="B24" s="559" t="s">
        <v>205</v>
      </c>
      <c r="C24" s="592"/>
      <c r="D24" s="617">
        <v>7.150273977763888</v>
      </c>
      <c r="E24" s="617">
        <v>-4.939009670463113</v>
      </c>
      <c r="F24" s="617">
        <v>-1.7171630827204853</v>
      </c>
      <c r="G24" s="617">
        <v>32.080739070537433</v>
      </c>
      <c r="H24" s="617">
        <v>-0.52900213002977647</v>
      </c>
      <c r="I24" s="616">
        <v>-53.137496074963252</v>
      </c>
      <c r="J24" s="617">
        <v>17.279950570902457</v>
      </c>
      <c r="K24" s="617">
        <v>7.921942966915374</v>
      </c>
      <c r="L24" s="617">
        <v>3.0587112562139085</v>
      </c>
      <c r="M24" s="617">
        <v>26.768077382407938</v>
      </c>
      <c r="N24" s="617">
        <v>2.6251999243745106</v>
      </c>
      <c r="O24" s="617">
        <v>4.2687549764582222</v>
      </c>
      <c r="P24" s="616">
        <v>4.2081442129592306</v>
      </c>
    </row>
    <row r="25" spans="2:16" ht="20.25" customHeight="1">
      <c r="B25" s="559" t="s">
        <v>206</v>
      </c>
      <c r="C25" s="592"/>
      <c r="D25" s="617">
        <v>4.3273675809531564</v>
      </c>
      <c r="E25" s="617">
        <v>-5.0484560469190587</v>
      </c>
      <c r="F25" s="617">
        <v>3.7495428726590285</v>
      </c>
      <c r="G25" s="617">
        <v>31.388980268408439</v>
      </c>
      <c r="H25" s="617">
        <v>2.8592911606912796</v>
      </c>
      <c r="I25" s="616">
        <v>34.084100317296276</v>
      </c>
      <c r="J25" s="617">
        <v>12.762994626023637</v>
      </c>
      <c r="K25" s="617">
        <v>5.2036217933020268</v>
      </c>
      <c r="L25" s="617">
        <v>0.2985208179119514</v>
      </c>
      <c r="M25" s="617">
        <v>23.437982915729428</v>
      </c>
      <c r="N25" s="617">
        <v>0.92672716299795344</v>
      </c>
      <c r="O25" s="617">
        <v>6.2221568883943812</v>
      </c>
      <c r="P25" s="616">
        <v>6.2380522829563967</v>
      </c>
    </row>
    <row r="26" spans="2:16" ht="20.25" customHeight="1">
      <c r="B26" s="559" t="s">
        <v>207</v>
      </c>
      <c r="C26" s="592"/>
      <c r="D26" s="617">
        <v>1.7616126033844326</v>
      </c>
      <c r="E26" s="617">
        <v>4.8865054885077752</v>
      </c>
      <c r="F26" s="617">
        <v>7.6606649686368877</v>
      </c>
      <c r="G26" s="617">
        <v>28.864648423024654</v>
      </c>
      <c r="H26" s="617">
        <v>3.2266022697903685</v>
      </c>
      <c r="I26" s="616">
        <v>75.99106332641135</v>
      </c>
      <c r="J26" s="617">
        <v>2.6748880534757769</v>
      </c>
      <c r="K26" s="617">
        <v>2.8101643753092098</v>
      </c>
      <c r="L26" s="617">
        <v>10.614933014103611</v>
      </c>
      <c r="M26" s="617">
        <v>2.5815579705200875</v>
      </c>
      <c r="N26" s="617">
        <v>1.5254388148355114</v>
      </c>
      <c r="O26" s="617">
        <v>7.5158789004946325</v>
      </c>
      <c r="P26" s="616">
        <v>7.5815155659766598</v>
      </c>
    </row>
    <row r="27" spans="2:16" ht="20.25" customHeight="1">
      <c r="B27" s="559" t="s">
        <v>208</v>
      </c>
      <c r="C27" s="592"/>
      <c r="D27" s="617">
        <v>1.282030537613621</v>
      </c>
      <c r="E27" s="617">
        <v>27.349377678735308</v>
      </c>
      <c r="F27" s="617">
        <v>8.6387720690905834</v>
      </c>
      <c r="G27" s="617">
        <v>91.531015569494372</v>
      </c>
      <c r="H27" s="617">
        <v>0.92605279201460888</v>
      </c>
      <c r="I27" s="616">
        <v>90.576667503600802</v>
      </c>
      <c r="J27" s="617">
        <v>-10.682869534054905</v>
      </c>
      <c r="K27" s="617">
        <v>-0.86203086345418845</v>
      </c>
      <c r="L27" s="617">
        <v>25.214245604414497</v>
      </c>
      <c r="M27" s="617">
        <v>-7.6826226046730621</v>
      </c>
      <c r="N27" s="617">
        <v>5.3810820845896945</v>
      </c>
      <c r="O27" s="617">
        <v>12.501727423911845</v>
      </c>
      <c r="P27" s="616">
        <v>12.764641500830143</v>
      </c>
    </row>
    <row r="28" spans="2:16" ht="20.25" customHeight="1">
      <c r="B28" s="559" t="s">
        <v>209</v>
      </c>
      <c r="C28" s="592"/>
      <c r="D28" s="617">
        <v>14.84898494327005</v>
      </c>
      <c r="E28" s="617">
        <v>50.248184728283803</v>
      </c>
      <c r="F28" s="617">
        <v>3.3477034264411731</v>
      </c>
      <c r="G28" s="118">
        <v>21.67285373129948</v>
      </c>
      <c r="H28" s="617">
        <v>8.9429927661743172</v>
      </c>
      <c r="I28" s="616">
        <v>-42.550003089137981</v>
      </c>
      <c r="J28" s="617">
        <v>-50.761320026162423</v>
      </c>
      <c r="K28" s="617">
        <v>11.577545009248613</v>
      </c>
      <c r="L28" s="617">
        <v>14.694042844200194</v>
      </c>
      <c r="M28" s="617">
        <v>-2.1457085297826306</v>
      </c>
      <c r="N28" s="617">
        <v>-16.87479903303085</v>
      </c>
      <c r="O28" s="617">
        <v>10.601874840232451</v>
      </c>
      <c r="P28" s="616">
        <v>-13.946361277926378</v>
      </c>
    </row>
    <row r="29" spans="2:16" ht="20.25" customHeight="1">
      <c r="B29" s="559" t="s">
        <v>210</v>
      </c>
      <c r="C29" s="592"/>
      <c r="D29" s="617">
        <v>-32.012016795239553</v>
      </c>
      <c r="E29" s="617">
        <v>-78.011961353022855</v>
      </c>
      <c r="F29" s="617">
        <v>1.2814066504085231</v>
      </c>
      <c r="G29" s="118">
        <v>31.060029085452268</v>
      </c>
      <c r="H29" s="617">
        <v>13.002807638065384</v>
      </c>
      <c r="I29" s="616">
        <v>54.857438953872936</v>
      </c>
      <c r="J29" s="617">
        <v>18.211670862859354</v>
      </c>
      <c r="K29" s="617">
        <v>1.9617018844535261</v>
      </c>
      <c r="L29" s="617">
        <v>9.9213881199605289</v>
      </c>
      <c r="M29" s="617">
        <v>-9.9418944468457777</v>
      </c>
      <c r="N29" s="617">
        <v>-3.7821237027572008</v>
      </c>
      <c r="O29" s="617">
        <v>-9.1740611962500829</v>
      </c>
      <c r="P29" s="616">
        <v>-34.597376985253504</v>
      </c>
    </row>
    <row r="30" spans="2:16" ht="20.25" customHeight="1">
      <c r="B30" s="559" t="s">
        <v>211</v>
      </c>
      <c r="C30" s="592"/>
      <c r="D30" s="617">
        <v>-12.509478217853143</v>
      </c>
      <c r="E30" s="617">
        <v>-55.25311013935945</v>
      </c>
      <c r="F30" s="617">
        <v>5.8497327693216139</v>
      </c>
      <c r="G30" s="118">
        <v>37.988564800499503</v>
      </c>
      <c r="H30" s="617">
        <v>7.1863108039269985</v>
      </c>
      <c r="I30" s="616">
        <v>15.57785058474137</v>
      </c>
      <c r="J30" s="617">
        <v>-5.7317889968666709</v>
      </c>
      <c r="K30" s="617">
        <v>2.7978924913794057</v>
      </c>
      <c r="L30" s="617">
        <v>3.2484469877427813</v>
      </c>
      <c r="M30" s="617">
        <v>7.7540337500362488</v>
      </c>
      <c r="N30" s="617">
        <v>-19.196107236898786</v>
      </c>
      <c r="O30" s="617">
        <v>-3.0598533645343595</v>
      </c>
      <c r="P30" s="616">
        <v>-29.139835108831726</v>
      </c>
    </row>
    <row r="31" spans="2:16" ht="20.25" customHeight="1">
      <c r="B31" s="559" t="s">
        <v>212</v>
      </c>
      <c r="C31" s="592"/>
      <c r="D31" s="617">
        <v>17.877536126525897</v>
      </c>
      <c r="E31" s="617">
        <v>-53.046743464822235</v>
      </c>
      <c r="F31" s="617">
        <v>6.012704703537497</v>
      </c>
      <c r="G31" s="118">
        <v>4.22446051878409</v>
      </c>
      <c r="H31" s="617">
        <v>7.882299408818616</v>
      </c>
      <c r="I31" s="616">
        <v>5.4053363297468238</v>
      </c>
      <c r="J31" s="617">
        <v>17.181635530512395</v>
      </c>
      <c r="K31" s="617">
        <v>24.432518706061334</v>
      </c>
      <c r="L31" s="617">
        <v>4.621789026954537</v>
      </c>
      <c r="M31" s="617">
        <v>33.07283805742447</v>
      </c>
      <c r="N31" s="617">
        <v>-28.683561106503962</v>
      </c>
      <c r="O31" s="617">
        <v>4.2922907018382972</v>
      </c>
      <c r="P31" s="616">
        <v>-20.066547922813772</v>
      </c>
    </row>
    <row r="32" spans="2:16" ht="20.25" customHeight="1">
      <c r="B32" s="559" t="s">
        <v>213</v>
      </c>
      <c r="C32" s="592"/>
      <c r="D32" s="617">
        <v>7.8674777056004785</v>
      </c>
      <c r="E32" s="617">
        <v>-3.3838939184907102</v>
      </c>
      <c r="F32" s="617">
        <v>3.2280795903818715</v>
      </c>
      <c r="G32" s="118">
        <v>32.476435792522061</v>
      </c>
      <c r="H32" s="617">
        <v>3.2385692968472268</v>
      </c>
      <c r="I32" s="616">
        <v>116.95797860800803</v>
      </c>
      <c r="J32" s="617">
        <v>-11.556657010180249</v>
      </c>
      <c r="K32" s="617">
        <v>20.792856461874344</v>
      </c>
      <c r="L32" s="617">
        <v>-8.0019972629634459</v>
      </c>
      <c r="M32" s="617">
        <v>7.7376404611806615</v>
      </c>
      <c r="N32" s="617">
        <v>23.022497550418318</v>
      </c>
      <c r="O32" s="617">
        <v>7.8878798278448459</v>
      </c>
      <c r="P32" s="616">
        <v>-12.401523107263856</v>
      </c>
    </row>
    <row r="33" spans="2:16" ht="20.25" customHeight="1">
      <c r="B33" s="559" t="s">
        <v>214</v>
      </c>
      <c r="C33" s="592"/>
      <c r="D33" s="617">
        <v>3.835342659128238</v>
      </c>
      <c r="E33" s="617">
        <v>18.294188820555402</v>
      </c>
      <c r="F33" s="617">
        <v>8.043688087131585</v>
      </c>
      <c r="G33" s="118">
        <v>30.722774381419171</v>
      </c>
      <c r="H33" s="617">
        <v>2.3689479051541174</v>
      </c>
      <c r="I33" s="616">
        <v>16.303481175549493</v>
      </c>
      <c r="J33" s="617">
        <v>24.662501789802938</v>
      </c>
      <c r="K33" s="617">
        <v>30.834532687219141</v>
      </c>
      <c r="L33" s="617">
        <v>-6.0843416162844495</v>
      </c>
      <c r="M33" s="617">
        <v>21.114252309149585</v>
      </c>
      <c r="N33" s="617">
        <v>7.9172928825128386</v>
      </c>
      <c r="O33" s="617">
        <v>11.380235856696629</v>
      </c>
      <c r="P33" s="616">
        <v>-2.3051706988695519</v>
      </c>
    </row>
    <row r="34" spans="2:16" ht="20.25" customHeight="1">
      <c r="B34" s="559" t="s">
        <v>215</v>
      </c>
      <c r="C34" s="592"/>
      <c r="D34" s="617">
        <v>5.0432938435506669</v>
      </c>
      <c r="E34" s="617">
        <v>11.629634760336739</v>
      </c>
      <c r="F34" s="617">
        <v>8.5521231822918828</v>
      </c>
      <c r="G34" s="118">
        <v>37.574576165111594</v>
      </c>
      <c r="H34" s="617">
        <v>1.2520087930664614</v>
      </c>
      <c r="I34" s="616">
        <v>-30.684027171630536</v>
      </c>
      <c r="J34" s="617">
        <v>27.982493216287697</v>
      </c>
      <c r="K34" s="617">
        <v>44.3197353833894</v>
      </c>
      <c r="L34" s="617">
        <v>-1.4739290170382224</v>
      </c>
      <c r="M34" s="617">
        <v>18.045231284927588</v>
      </c>
      <c r="N34" s="617">
        <v>13.713088568626851</v>
      </c>
      <c r="O34" s="617">
        <v>11.711976706319561</v>
      </c>
      <c r="P34" s="616">
        <v>-3.5997498437123854</v>
      </c>
    </row>
    <row r="35" spans="2:16" ht="20.25" customHeight="1">
      <c r="B35" s="559" t="s">
        <v>216</v>
      </c>
      <c r="C35" s="592"/>
      <c r="D35" s="617">
        <v>7.1787313939656983</v>
      </c>
      <c r="E35" s="617">
        <v>12.519711404064203</v>
      </c>
      <c r="F35" s="617">
        <v>8.9062862405075105</v>
      </c>
      <c r="G35" s="118">
        <v>26.693970471879336</v>
      </c>
      <c r="H35" s="617">
        <v>2.6042707593766812</v>
      </c>
      <c r="I35" s="616">
        <v>44.31985457248939</v>
      </c>
      <c r="J35" s="617">
        <v>-13.421108974951579</v>
      </c>
      <c r="K35" s="617">
        <v>8.9597417367023766</v>
      </c>
      <c r="L35" s="617">
        <v>-0.26286369096714113</v>
      </c>
      <c r="M35" s="617">
        <v>-13.765824375059898</v>
      </c>
      <c r="N35" s="617">
        <v>-2.5272969228500641</v>
      </c>
      <c r="O35" s="617">
        <v>7.0697060401476497</v>
      </c>
      <c r="P35" s="616">
        <v>-11.979965081656395</v>
      </c>
    </row>
    <row r="36" spans="2:16" ht="20.25" customHeight="1">
      <c r="B36" s="559" t="s">
        <v>217</v>
      </c>
      <c r="C36" s="592"/>
      <c r="D36" s="617">
        <v>2.7448718106630299</v>
      </c>
      <c r="E36" s="617">
        <v>-0.90227934505654472</v>
      </c>
      <c r="F36" s="617">
        <v>5.6921330755268507</v>
      </c>
      <c r="G36" s="118">
        <v>30.151750010991798</v>
      </c>
      <c r="H36" s="617">
        <v>8.5727119968148635</v>
      </c>
      <c r="I36" s="616">
        <v>8.5452803418430978</v>
      </c>
      <c r="J36" s="617">
        <v>1.8402748306143968</v>
      </c>
      <c r="K36" s="617">
        <v>-3.2861054255724165</v>
      </c>
      <c r="L36" s="617">
        <v>4.6125907408837596</v>
      </c>
      <c r="M36" s="617">
        <v>5.5700858579754264</v>
      </c>
      <c r="N36" s="617">
        <v>1.565777343602881</v>
      </c>
      <c r="O36" s="617">
        <v>5.7433616000065468</v>
      </c>
      <c r="P36" s="616">
        <v>5.7433616000065468</v>
      </c>
    </row>
    <row r="37" spans="2:16" ht="20.25" customHeight="1">
      <c r="B37" s="559" t="s">
        <v>218</v>
      </c>
      <c r="C37" s="592"/>
      <c r="D37" s="617">
        <v>1.2779805191034832</v>
      </c>
      <c r="E37" s="617">
        <v>6.5505051963595351</v>
      </c>
      <c r="F37" s="617">
        <v>1.0425075173075227</v>
      </c>
      <c r="G37" s="118">
        <v>13.871819123017403</v>
      </c>
      <c r="H37" s="617">
        <v>8.2994032850893582</v>
      </c>
      <c r="I37" s="616">
        <v>-3.3823800351171052</v>
      </c>
      <c r="J37" s="617">
        <v>-9.5490031054825018</v>
      </c>
      <c r="K37" s="617">
        <v>8.0007992649854032</v>
      </c>
      <c r="L37" s="617">
        <v>13.177104329236201</v>
      </c>
      <c r="M37" s="617">
        <v>12.701769077759305</v>
      </c>
      <c r="N37" s="617">
        <v>0.54697124012261789</v>
      </c>
      <c r="O37" s="617">
        <v>5.9998338586297884</v>
      </c>
      <c r="P37" s="616">
        <v>5.9998338586298106</v>
      </c>
    </row>
    <row r="38" spans="2:16" ht="20.25" customHeight="1">
      <c r="B38" s="559" t="s">
        <v>219</v>
      </c>
      <c r="C38" s="592"/>
      <c r="D38" s="617">
        <v>-2.3488186245014697</v>
      </c>
      <c r="E38" s="617">
        <v>-5.056762757657884</v>
      </c>
      <c r="F38" s="617">
        <v>5.820599588879416</v>
      </c>
      <c r="G38" s="118">
        <v>19.755442191873573</v>
      </c>
      <c r="H38" s="617">
        <v>9.7558100966403494</v>
      </c>
      <c r="I38" s="616">
        <v>-4.4237962579147698</v>
      </c>
      <c r="J38" s="617">
        <v>-10.532127841220596</v>
      </c>
      <c r="K38" s="617">
        <v>4.2793558579105051</v>
      </c>
      <c r="L38" s="617">
        <v>10.243270343495103</v>
      </c>
      <c r="M38" s="617">
        <v>8.0786139745534271</v>
      </c>
      <c r="N38" s="617">
        <v>-8.6036067743711637</v>
      </c>
      <c r="O38" s="617">
        <v>4.9781491629344865</v>
      </c>
      <c r="P38" s="616">
        <v>4.9781491629345087</v>
      </c>
    </row>
    <row r="39" spans="2:16" ht="20.25" customHeight="1">
      <c r="B39" s="559" t="s">
        <v>220</v>
      </c>
      <c r="C39" s="592"/>
      <c r="D39" s="617">
        <v>2.6014427595850487</v>
      </c>
      <c r="E39" s="617">
        <v>3.3969835007263915</v>
      </c>
      <c r="F39" s="617">
        <v>3.2911365321339314</v>
      </c>
      <c r="G39" s="118">
        <v>21.756459315378329</v>
      </c>
      <c r="H39" s="617">
        <v>12.173196910227535</v>
      </c>
      <c r="I39" s="616">
        <v>-11.139030519505367</v>
      </c>
      <c r="J39" s="617">
        <v>-5.1667187460022408</v>
      </c>
      <c r="K39" s="617">
        <v>15.74141378897551</v>
      </c>
      <c r="L39" s="617">
        <v>12.251160973110009</v>
      </c>
      <c r="M39" s="617">
        <v>10.455118241255402</v>
      </c>
      <c r="N39" s="617">
        <v>0.94326040501804265</v>
      </c>
      <c r="O39" s="617">
        <v>8.2371195046459391</v>
      </c>
      <c r="P39" s="616">
        <v>8.2371195046459391</v>
      </c>
    </row>
    <row r="40" spans="2:16" ht="20.25" customHeight="1">
      <c r="B40" s="559" t="s">
        <v>221</v>
      </c>
      <c r="C40" s="592"/>
      <c r="D40" s="617">
        <v>-2.7213605317588208</v>
      </c>
      <c r="E40" s="617">
        <v>1.652821443333008</v>
      </c>
      <c r="F40" s="617">
        <v>6.8852380237294009</v>
      </c>
      <c r="G40" s="118">
        <v>18.012093624610024</v>
      </c>
      <c r="H40" s="617">
        <v>9.238360620003494</v>
      </c>
      <c r="I40" s="616">
        <v>5.0148792469999925</v>
      </c>
      <c r="J40" s="617">
        <v>6.2999214760500077</v>
      </c>
      <c r="K40" s="617">
        <v>9.8999999999999986</v>
      </c>
      <c r="L40" s="617">
        <v>9.4999999999999964</v>
      </c>
      <c r="M40" s="617">
        <v>12.999999999999989</v>
      </c>
      <c r="N40" s="617">
        <v>4.5589380420274273</v>
      </c>
      <c r="O40" s="617">
        <v>6.0300423180212226</v>
      </c>
      <c r="P40" s="616">
        <v>6.0300423180212226</v>
      </c>
    </row>
    <row r="41" spans="2:16" ht="20.25" customHeight="1">
      <c r="B41" s="559" t="s">
        <v>222</v>
      </c>
      <c r="C41" s="592"/>
      <c r="D41" s="617">
        <v>-4.1783986114833809</v>
      </c>
      <c r="E41" s="617">
        <v>2.9536737866993956</v>
      </c>
      <c r="F41" s="617">
        <v>5.8463365961626712</v>
      </c>
      <c r="G41" s="118">
        <v>25.094766617327192</v>
      </c>
      <c r="H41" s="617">
        <v>0.4322938803777987</v>
      </c>
      <c r="I41" s="616">
        <v>3.8999999999999924</v>
      </c>
      <c r="J41" s="617">
        <v>2.8999999999999915</v>
      </c>
      <c r="K41" s="617">
        <v>6.1720294555933197</v>
      </c>
      <c r="L41" s="617">
        <v>5.9868205839487931</v>
      </c>
      <c r="M41" s="617">
        <v>9.271920856337502</v>
      </c>
      <c r="N41" s="617">
        <v>4.0886874888635738</v>
      </c>
      <c r="O41" s="617">
        <v>6.0295682137142537</v>
      </c>
      <c r="P41" s="616">
        <v>6.0295682137142315</v>
      </c>
    </row>
    <row r="42" spans="2:16" ht="20.25" customHeight="1">
      <c r="B42" s="559" t="s">
        <v>223</v>
      </c>
      <c r="C42" s="592"/>
      <c r="D42" s="617">
        <v>3.2110228569306676</v>
      </c>
      <c r="E42" s="617">
        <v>8.2671351839443297</v>
      </c>
      <c r="F42" s="617">
        <v>5.261798425856945</v>
      </c>
      <c r="G42" s="118">
        <v>15.555625954259234</v>
      </c>
      <c r="H42" s="617">
        <v>0.93958129493272313</v>
      </c>
      <c r="I42" s="616">
        <v>4.4204579247000053</v>
      </c>
      <c r="J42" s="617">
        <v>6.4185609868142812</v>
      </c>
      <c r="K42" s="617">
        <v>1.3166122642965128</v>
      </c>
      <c r="L42" s="617">
        <v>1.4094864159599929</v>
      </c>
      <c r="M42" s="617">
        <v>3.5001060234505665</v>
      </c>
      <c r="N42" s="617">
        <v>3.8313039884839695</v>
      </c>
      <c r="O42" s="617">
        <v>5.0165332769224635</v>
      </c>
      <c r="P42" s="616">
        <v>5.0165332769224635</v>
      </c>
    </row>
    <row r="43" spans="2:16" ht="20.25" customHeight="1">
      <c r="B43" s="559" t="s">
        <v>224</v>
      </c>
      <c r="C43" s="592"/>
      <c r="D43" s="617">
        <v>3.9364229934859551</v>
      </c>
      <c r="E43" s="617">
        <v>6.0155054435037547</v>
      </c>
      <c r="F43" s="617">
        <v>4.5502315056149545</v>
      </c>
      <c r="G43" s="118">
        <v>14.607711970314607</v>
      </c>
      <c r="H43" s="617">
        <v>1.4882095888741009</v>
      </c>
      <c r="I43" s="616">
        <v>3.2994107959194441</v>
      </c>
      <c r="J43" s="617">
        <v>2.1185609868142663</v>
      </c>
      <c r="K43" s="617">
        <v>1.7585274954011076</v>
      </c>
      <c r="L43" s="617">
        <v>1.8851295612421604</v>
      </c>
      <c r="M43" s="617">
        <v>8.3713837609735933</v>
      </c>
      <c r="N43" s="617">
        <v>2.4077676544482784</v>
      </c>
      <c r="O43" s="617">
        <v>5.0822591998540778</v>
      </c>
      <c r="P43" s="616">
        <v>5.0822591998540778</v>
      </c>
    </row>
    <row r="44" spans="2:16" ht="13.5" customHeight="1">
      <c r="B44" s="65" t="s">
        <v>225</v>
      </c>
      <c r="C44" s="516"/>
      <c r="D44" s="516" t="s">
        <v>226</v>
      </c>
      <c r="E44" s="516"/>
      <c r="F44" s="516"/>
      <c r="G44" s="516"/>
      <c r="H44" s="516"/>
      <c r="I44" s="618"/>
      <c r="J44" s="516"/>
      <c r="K44" s="516"/>
      <c r="L44" s="516"/>
      <c r="M44" s="516"/>
      <c r="N44" s="516"/>
      <c r="O44" s="516"/>
      <c r="P44" s="66"/>
    </row>
  </sheetData>
  <mergeCells count="4">
    <mergeCell ref="B1:P1"/>
    <mergeCell ref="D2:O2"/>
    <mergeCell ref="B2:B3"/>
    <mergeCell ref="C2:C3"/>
  </mergeCells>
  <printOptions horizontalCentered="1"/>
  <pageMargins left="0.5" right="0.25" top="0.75" bottom="0.5" header="0.25" footer="0.25"/>
  <pageSetup scale="56"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249977111117893"/>
    <pageSetUpPr fitToPage="1"/>
  </sheetPr>
  <dimension ref="A1:HQ48"/>
  <sheetViews>
    <sheetView showGridLines="0" view="pageBreakPreview" topLeftCell="A26" zoomScale="60" zoomScaleNormal="100" workbookViewId="0">
      <selection activeCell="P23" sqref="P1:AH1048576"/>
    </sheetView>
  </sheetViews>
  <sheetFormatPr defaultColWidth="7.86328125" defaultRowHeight="13.15"/>
  <cols>
    <col min="1" max="1" width="0.3984375" style="13" customWidth="1"/>
    <col min="2" max="2" width="5" style="13" customWidth="1"/>
    <col min="3" max="3" width="5.86328125" style="13" customWidth="1"/>
    <col min="4" max="4" width="9.3984375" style="13" customWidth="1"/>
    <col min="5" max="5" width="10.3984375" style="13" customWidth="1"/>
    <col min="6" max="6" width="11" style="13" customWidth="1"/>
    <col min="7" max="7" width="10.1328125" style="13" customWidth="1"/>
    <col min="8" max="8" width="9.3984375" style="13" customWidth="1"/>
    <col min="9" max="10" width="10.1328125" style="13" customWidth="1"/>
    <col min="11" max="12" width="7.3984375" style="13" customWidth="1"/>
    <col min="13" max="13" width="6.3984375" style="13" customWidth="1"/>
    <col min="14" max="14" width="7.3984375" style="13" customWidth="1"/>
    <col min="15" max="15" width="8.1328125" style="13" customWidth="1"/>
    <col min="16" max="17" width="7.86328125" style="13" customWidth="1"/>
    <col min="18" max="18" width="11.3984375" style="13" customWidth="1"/>
    <col min="19" max="212" width="9.1328125" style="13" customWidth="1"/>
    <col min="213" max="213" width="6" style="13" customWidth="1"/>
    <col min="214" max="214" width="3.3984375" style="13" customWidth="1"/>
    <col min="215" max="215" width="8.1328125" style="13" customWidth="1"/>
    <col min="216" max="218" width="6.3984375" style="13" customWidth="1"/>
    <col min="219" max="219" width="6.1328125" style="13" customWidth="1"/>
    <col min="220" max="220" width="8" style="13" customWidth="1"/>
    <col min="221" max="221" width="6.3984375" style="13" customWidth="1"/>
    <col min="222" max="222" width="6.86328125" style="13" customWidth="1"/>
    <col min="223" max="223" width="8" style="13" customWidth="1"/>
    <col min="224" max="224" width="8.3984375" style="13" customWidth="1"/>
    <col min="225" max="225" width="6.3984375" style="13" customWidth="1"/>
    <col min="226" max="16384" width="7.86328125" style="13"/>
  </cols>
  <sheetData>
    <row r="1" spans="2:20" s="53" customFormat="1" ht="33" customHeight="1">
      <c r="B1" s="723" t="s">
        <v>373</v>
      </c>
      <c r="C1" s="724"/>
      <c r="D1" s="724"/>
      <c r="E1" s="724"/>
      <c r="F1" s="724"/>
      <c r="G1" s="724"/>
      <c r="H1" s="724"/>
      <c r="I1" s="724"/>
      <c r="J1" s="724"/>
      <c r="K1" s="724"/>
      <c r="L1" s="724"/>
      <c r="M1" s="724"/>
      <c r="N1" s="724"/>
      <c r="O1" s="725"/>
      <c r="P1" s="552"/>
      <c r="Q1" s="552"/>
      <c r="R1" s="552"/>
      <c r="S1" s="552"/>
      <c r="T1" s="552"/>
    </row>
    <row r="2" spans="2:20" s="53" customFormat="1" ht="20.25" customHeight="1">
      <c r="B2" s="705" t="s">
        <v>43</v>
      </c>
      <c r="C2" s="743" t="s">
        <v>44</v>
      </c>
      <c r="D2" s="737" t="s">
        <v>277</v>
      </c>
      <c r="E2" s="738"/>
      <c r="F2" s="738"/>
      <c r="G2" s="739"/>
      <c r="H2" s="552"/>
      <c r="I2" s="552"/>
      <c r="J2" s="552"/>
      <c r="K2" s="740" t="s">
        <v>319</v>
      </c>
      <c r="L2" s="741"/>
      <c r="M2" s="741"/>
      <c r="N2" s="741"/>
      <c r="O2" s="742"/>
      <c r="P2" s="552"/>
      <c r="Q2" s="552"/>
      <c r="R2" s="552"/>
      <c r="S2" s="552"/>
      <c r="T2" s="552"/>
    </row>
    <row r="3" spans="2:20" s="54" customFormat="1" ht="116.25" customHeight="1">
      <c r="B3" s="702"/>
      <c r="C3" s="744"/>
      <c r="D3" s="100" t="s">
        <v>141</v>
      </c>
      <c r="E3" s="101" t="s">
        <v>133</v>
      </c>
      <c r="F3" s="102" t="s">
        <v>283</v>
      </c>
      <c r="G3" s="103" t="s">
        <v>175</v>
      </c>
      <c r="H3" s="104" t="s">
        <v>176</v>
      </c>
      <c r="I3" s="106" t="s">
        <v>177</v>
      </c>
      <c r="J3" s="107" t="s">
        <v>180</v>
      </c>
      <c r="K3" s="108" t="s">
        <v>141</v>
      </c>
      <c r="L3" s="109" t="s">
        <v>133</v>
      </c>
      <c r="M3" s="110" t="s">
        <v>283</v>
      </c>
      <c r="N3" s="111" t="s">
        <v>374</v>
      </c>
      <c r="O3" s="112" t="s">
        <v>178</v>
      </c>
    </row>
    <row r="4" spans="2:20" s="53" customFormat="1" ht="18.75" hidden="1" customHeight="1">
      <c r="B4" s="559" t="s">
        <v>181</v>
      </c>
      <c r="C4" s="560"/>
      <c r="D4" s="582">
        <v>0</v>
      </c>
      <c r="E4" s="580">
        <v>0</v>
      </c>
      <c r="F4" s="619">
        <v>0</v>
      </c>
      <c r="G4" s="85">
        <v>0</v>
      </c>
      <c r="H4" s="620">
        <v>0</v>
      </c>
      <c r="I4" s="85">
        <v>0</v>
      </c>
      <c r="J4" s="620">
        <v>2244.44346592381</v>
      </c>
      <c r="K4" s="569" t="s">
        <v>292</v>
      </c>
      <c r="L4" s="621" t="s">
        <v>292</v>
      </c>
      <c r="M4" s="622" t="s">
        <v>292</v>
      </c>
      <c r="N4" s="623" t="s">
        <v>292</v>
      </c>
      <c r="O4" s="623" t="s">
        <v>292</v>
      </c>
      <c r="P4" s="552"/>
      <c r="Q4" s="552"/>
      <c r="R4" s="624"/>
      <c r="S4" s="624"/>
      <c r="T4" s="625"/>
    </row>
    <row r="5" spans="2:20" s="53" customFormat="1" ht="18.75" hidden="1" customHeight="1">
      <c r="B5" s="559" t="s">
        <v>182</v>
      </c>
      <c r="C5" s="560"/>
      <c r="D5" s="582">
        <v>0</v>
      </c>
      <c r="E5" s="580">
        <v>0</v>
      </c>
      <c r="F5" s="619">
        <v>0</v>
      </c>
      <c r="G5" s="85">
        <v>0</v>
      </c>
      <c r="H5" s="620">
        <v>0</v>
      </c>
      <c r="I5" s="85">
        <v>0</v>
      </c>
      <c r="J5" s="620">
        <v>2229.3701148720802</v>
      </c>
      <c r="K5" s="574" t="e">
        <v>#DIV/0!</v>
      </c>
      <c r="L5" s="578" t="e">
        <v>#DIV/0!</v>
      </c>
      <c r="M5" s="579" t="e">
        <v>#DIV/0!</v>
      </c>
      <c r="N5" s="626" t="e">
        <v>#DIV/0!</v>
      </c>
      <c r="O5" s="626">
        <v>-1.6316008936211299</v>
      </c>
      <c r="P5" s="552"/>
      <c r="Q5" s="552"/>
      <c r="R5" s="624"/>
      <c r="S5" s="624"/>
      <c r="T5" s="625"/>
    </row>
    <row r="6" spans="2:20" s="53" customFormat="1" ht="18.75" hidden="1" customHeight="1">
      <c r="B6" s="559" t="s">
        <v>183</v>
      </c>
      <c r="C6" s="560"/>
      <c r="D6" s="582">
        <v>0</v>
      </c>
      <c r="E6" s="580">
        <v>0</v>
      </c>
      <c r="F6" s="619">
        <v>0</v>
      </c>
      <c r="G6" s="85">
        <v>0</v>
      </c>
      <c r="H6" s="620">
        <v>0</v>
      </c>
      <c r="I6" s="85">
        <v>0</v>
      </c>
      <c r="J6" s="620">
        <v>2192.8376843300198</v>
      </c>
      <c r="K6" s="574" t="e">
        <v>#DIV/0!</v>
      </c>
      <c r="L6" s="578" t="e">
        <v>#DIV/0!</v>
      </c>
      <c r="M6" s="579" t="e">
        <v>#DIV/0!</v>
      </c>
      <c r="N6" s="626" t="e">
        <v>#DIV/0!</v>
      </c>
      <c r="O6" s="626">
        <v>0.56285570946754104</v>
      </c>
      <c r="P6" s="552"/>
      <c r="Q6" s="552"/>
      <c r="R6" s="624"/>
      <c r="S6" s="624"/>
      <c r="T6" s="625"/>
    </row>
    <row r="7" spans="2:20" s="53" customFormat="1" ht="18.75" hidden="1" customHeight="1">
      <c r="B7" s="559" t="s">
        <v>184</v>
      </c>
      <c r="C7" s="560"/>
      <c r="D7" s="582">
        <v>0</v>
      </c>
      <c r="E7" s="580">
        <v>0</v>
      </c>
      <c r="F7" s="619">
        <v>0</v>
      </c>
      <c r="G7" s="85">
        <v>0</v>
      </c>
      <c r="H7" s="620">
        <v>0</v>
      </c>
      <c r="I7" s="85">
        <v>0</v>
      </c>
      <c r="J7" s="620">
        <v>2159.0648574012798</v>
      </c>
      <c r="K7" s="574" t="e">
        <v>#DIV/0!</v>
      </c>
      <c r="L7" s="578" t="e">
        <v>#DIV/0!</v>
      </c>
      <c r="M7" s="579" t="e">
        <v>#DIV/0!</v>
      </c>
      <c r="N7" s="626" t="e">
        <v>#DIV/0!</v>
      </c>
      <c r="O7" s="626">
        <v>5.3003463588261504</v>
      </c>
      <c r="P7" s="552"/>
      <c r="Q7" s="552"/>
      <c r="R7" s="624"/>
      <c r="S7" s="624"/>
      <c r="T7" s="625"/>
    </row>
    <row r="8" spans="2:20" s="53" customFormat="1" ht="18.75" customHeight="1">
      <c r="B8" s="559" t="s">
        <v>185</v>
      </c>
      <c r="C8" s="560"/>
      <c r="D8" s="582">
        <v>6313.0624919047332</v>
      </c>
      <c r="E8" s="580">
        <v>10309.19649694745</v>
      </c>
      <c r="F8" s="619">
        <v>12892.784274752474</v>
      </c>
      <c r="G8" s="85">
        <v>29515.043263604661</v>
      </c>
      <c r="H8" s="620">
        <v>1521.9990862776201</v>
      </c>
      <c r="I8" s="85">
        <v>31037.042349882282</v>
      </c>
      <c r="J8" s="620">
        <v>8814.3522889993437</v>
      </c>
      <c r="K8" s="574" t="e">
        <v>#DIV/0!</v>
      </c>
      <c r="L8" s="578" t="e">
        <v>#DIV/0!</v>
      </c>
      <c r="M8" s="579" t="e">
        <v>#DIV/0!</v>
      </c>
      <c r="N8" s="626" t="e">
        <v>#DIV/0!</v>
      </c>
      <c r="O8" s="626">
        <v>1.5336321472700301</v>
      </c>
      <c r="P8" s="552"/>
      <c r="Q8" s="552"/>
      <c r="R8" s="624"/>
      <c r="S8" s="624"/>
      <c r="T8" s="625"/>
    </row>
    <row r="9" spans="2:20" s="53" customFormat="1" ht="18.75" customHeight="1">
      <c r="B9" s="559" t="s">
        <v>186</v>
      </c>
      <c r="C9" s="560"/>
      <c r="D9" s="582">
        <v>6316.2093032517741</v>
      </c>
      <c r="E9" s="580">
        <v>10321.641488591918</v>
      </c>
      <c r="F9" s="619">
        <v>13092.908708765603</v>
      </c>
      <c r="G9" s="85">
        <v>29730.759500609296</v>
      </c>
      <c r="H9" s="620">
        <v>1532.3678276898625</v>
      </c>
      <c r="I9" s="85">
        <v>31263.127328299157</v>
      </c>
      <c r="J9" s="620">
        <v>8865.6821391122721</v>
      </c>
      <c r="K9" s="574">
        <v>4.9846035122840249E-2</v>
      </c>
      <c r="L9" s="578">
        <v>0.12071737742269306</v>
      </c>
      <c r="M9" s="579">
        <v>1.552220449426315</v>
      </c>
      <c r="N9" s="626">
        <v>0.72843596328608839</v>
      </c>
      <c r="O9" s="626">
        <v>0.18315584117507899</v>
      </c>
      <c r="P9" s="552"/>
      <c r="Q9" s="552"/>
      <c r="R9" s="624"/>
      <c r="S9" s="624"/>
      <c r="T9" s="625"/>
    </row>
    <row r="10" spans="2:20" s="53" customFormat="1" ht="18.75" customHeight="1">
      <c r="B10" s="559" t="s">
        <v>187</v>
      </c>
      <c r="C10" s="560"/>
      <c r="D10" s="582">
        <v>6349.2113527345509</v>
      </c>
      <c r="E10" s="580">
        <v>10532.324136459883</v>
      </c>
      <c r="F10" s="619">
        <v>13382.791470299297</v>
      </c>
      <c r="G10" s="85">
        <v>30264.326959493741</v>
      </c>
      <c r="H10" s="620">
        <v>1594.065704142615</v>
      </c>
      <c r="I10" s="85">
        <v>31858.392663636358</v>
      </c>
      <c r="J10" s="620">
        <v>8937.3541876824529</v>
      </c>
      <c r="K10" s="574">
        <v>0.52249771814538803</v>
      </c>
      <c r="L10" s="578">
        <v>2.0411738588365296</v>
      </c>
      <c r="M10" s="579">
        <v>2.2140440140670847</v>
      </c>
      <c r="N10" s="626">
        <v>1.9040492305399255</v>
      </c>
      <c r="O10" s="626">
        <v>0.61428314171088505</v>
      </c>
      <c r="P10" s="552"/>
      <c r="Q10" s="552"/>
      <c r="R10" s="624"/>
      <c r="S10" s="624"/>
      <c r="T10" s="625"/>
    </row>
    <row r="11" spans="2:20" s="53" customFormat="1" ht="18.75" customHeight="1">
      <c r="B11" s="559" t="s">
        <v>188</v>
      </c>
      <c r="C11" s="560"/>
      <c r="D11" s="582">
        <v>6396.05205236243</v>
      </c>
      <c r="E11" s="580">
        <v>10728.523660712626</v>
      </c>
      <c r="F11" s="619">
        <v>13288.548839932319</v>
      </c>
      <c r="G11" s="85">
        <v>30413.124553007379</v>
      </c>
      <c r="H11" s="620">
        <v>1595.1148043861049</v>
      </c>
      <c r="I11" s="85">
        <v>32008.239357393482</v>
      </c>
      <c r="J11" s="620">
        <v>9025.3675173939919</v>
      </c>
      <c r="K11" s="574">
        <v>0.73774043775853215</v>
      </c>
      <c r="L11" s="578">
        <v>1.8628321888950978</v>
      </c>
      <c r="M11" s="579">
        <v>-0.70420756817539143</v>
      </c>
      <c r="N11" s="626">
        <v>0.47035233490659323</v>
      </c>
      <c r="O11" s="626">
        <v>-0.146262454808024</v>
      </c>
      <c r="P11" s="552"/>
      <c r="Q11" s="552"/>
      <c r="R11" s="624"/>
      <c r="S11" s="624"/>
      <c r="T11" s="625"/>
    </row>
    <row r="12" spans="2:20" s="53" customFormat="1" ht="18.75" customHeight="1">
      <c r="B12" s="559" t="s">
        <v>189</v>
      </c>
      <c r="C12" s="560"/>
      <c r="D12" s="566">
        <v>6451.9190917322612</v>
      </c>
      <c r="E12" s="580">
        <v>10976.867107369</v>
      </c>
      <c r="F12" s="619">
        <v>13768.104372063017</v>
      </c>
      <c r="G12" s="85">
        <v>31196.890571164276</v>
      </c>
      <c r="H12" s="620">
        <v>1608.8909703682623</v>
      </c>
      <c r="I12" s="85">
        <v>32805.781541532539</v>
      </c>
      <c r="J12" s="620">
        <v>9108.2296637784984</v>
      </c>
      <c r="K12" s="577">
        <v>0.87346129944636175</v>
      </c>
      <c r="L12" s="578">
        <v>2.3147960941335839</v>
      </c>
      <c r="M12" s="576">
        <v>3.6087878210570636</v>
      </c>
      <c r="N12" s="626">
        <v>2.4916777684456832</v>
      </c>
      <c r="O12" s="626">
        <v>1.6412273913545901</v>
      </c>
      <c r="P12" s="552"/>
      <c r="Q12" s="552"/>
      <c r="R12" s="624"/>
      <c r="S12" s="624"/>
      <c r="T12" s="625"/>
    </row>
    <row r="13" spans="2:20" s="53" customFormat="1" ht="18.75" customHeight="1">
      <c r="B13" s="559" t="s">
        <v>190</v>
      </c>
      <c r="C13" s="560"/>
      <c r="D13" s="566">
        <v>6462.2024065241721</v>
      </c>
      <c r="E13" s="580">
        <v>11058.36565967465</v>
      </c>
      <c r="F13" s="619">
        <v>13906.354503091907</v>
      </c>
      <c r="G13" s="85">
        <v>31426.922569290728</v>
      </c>
      <c r="H13" s="620">
        <v>1634.8870917546126</v>
      </c>
      <c r="I13" s="85">
        <v>33061.809661045343</v>
      </c>
      <c r="J13" s="620">
        <v>9115.9386844752262</v>
      </c>
      <c r="K13" s="574">
        <v>0.1593838150433271</v>
      </c>
      <c r="L13" s="578">
        <v>0.74245731052839403</v>
      </c>
      <c r="M13" s="579">
        <v>1.0041333744492391</v>
      </c>
      <c r="N13" s="626">
        <v>0.78043597037513734</v>
      </c>
      <c r="O13" s="626">
        <v>0.345267060786213</v>
      </c>
      <c r="P13" s="552"/>
      <c r="Q13" s="552"/>
      <c r="R13" s="624"/>
      <c r="S13" s="624"/>
      <c r="T13" s="625"/>
    </row>
    <row r="14" spans="2:20" s="53" customFormat="1" ht="18.75" customHeight="1">
      <c r="B14" s="559" t="s">
        <v>191</v>
      </c>
      <c r="C14" s="560"/>
      <c r="D14" s="566">
        <v>6486.1594022294794</v>
      </c>
      <c r="E14" s="580">
        <v>10877.843217533515</v>
      </c>
      <c r="F14" s="619">
        <v>13691.192325274475</v>
      </c>
      <c r="G14" s="85">
        <v>31055.194945037467</v>
      </c>
      <c r="H14" s="620">
        <v>1623.0411946159127</v>
      </c>
      <c r="I14" s="85">
        <v>32678.236139653378</v>
      </c>
      <c r="J14" s="620">
        <v>9149.4415565610107</v>
      </c>
      <c r="K14" s="574">
        <v>0.37072493552850005</v>
      </c>
      <c r="L14" s="578">
        <v>-1.632451373889964</v>
      </c>
      <c r="M14" s="579">
        <v>-1.5472220111287527</v>
      </c>
      <c r="N14" s="626">
        <v>-1.1601709807309959</v>
      </c>
      <c r="O14" s="626">
        <v>0.189029032643376</v>
      </c>
      <c r="P14" s="552"/>
      <c r="Q14" s="552"/>
      <c r="R14" s="624"/>
      <c r="S14" s="624"/>
      <c r="T14" s="625"/>
    </row>
    <row r="15" spans="2:20" s="53" customFormat="1" ht="18.75" customHeight="1">
      <c r="B15" s="559" t="s">
        <v>192</v>
      </c>
      <c r="C15" s="560"/>
      <c r="D15" s="582">
        <v>6527.6348220386662</v>
      </c>
      <c r="E15" s="580">
        <v>10852.041352738643</v>
      </c>
      <c r="F15" s="619">
        <v>13670.685090634597</v>
      </c>
      <c r="G15" s="85">
        <v>31050.36126541191</v>
      </c>
      <c r="H15" s="620">
        <v>1636.6958081250825</v>
      </c>
      <c r="I15" s="85">
        <v>32687.057073536991</v>
      </c>
      <c r="J15" s="620">
        <v>9254.3935425078944</v>
      </c>
      <c r="K15" s="574">
        <v>0.6394449663838202</v>
      </c>
      <c r="L15" s="578">
        <v>-0.23719651293818345</v>
      </c>
      <c r="M15" s="579">
        <v>-0.14978413970578686</v>
      </c>
      <c r="N15" s="626">
        <v>2.6993298677197686E-2</v>
      </c>
      <c r="O15" s="626">
        <v>0.48161284885273398</v>
      </c>
      <c r="P15" s="552"/>
      <c r="Q15" s="552"/>
      <c r="R15" s="624"/>
      <c r="S15" s="624"/>
      <c r="T15" s="625"/>
    </row>
    <row r="16" spans="2:20" s="53" customFormat="1" ht="18.75" customHeight="1">
      <c r="B16" s="559" t="s">
        <v>193</v>
      </c>
      <c r="C16" s="560"/>
      <c r="D16" s="582">
        <v>6546.1148782246373</v>
      </c>
      <c r="E16" s="580">
        <v>10856.599971940317</v>
      </c>
      <c r="F16" s="619">
        <v>13599.895425261851</v>
      </c>
      <c r="G16" s="85">
        <v>31002.610275426807</v>
      </c>
      <c r="H16" s="620">
        <v>1649.4644164194301</v>
      </c>
      <c r="I16" s="85">
        <v>32652.074691846236</v>
      </c>
      <c r="J16" s="620">
        <v>9296.6342851968893</v>
      </c>
      <c r="K16" s="574">
        <v>0.28310493294721084</v>
      </c>
      <c r="L16" s="578">
        <v>4.2007020186332511E-2</v>
      </c>
      <c r="M16" s="579">
        <v>-0.51782090585381013</v>
      </c>
      <c r="N16" s="626">
        <v>-0.10702212074967576</v>
      </c>
      <c r="O16" s="626">
        <v>0.38061124289218601</v>
      </c>
      <c r="P16" s="552"/>
      <c r="Q16" s="552"/>
      <c r="R16" s="624"/>
      <c r="S16" s="624"/>
      <c r="T16" s="625"/>
    </row>
    <row r="17" spans="2:15" s="53" customFormat="1" ht="18.75" customHeight="1">
      <c r="B17" s="559" t="s">
        <v>194</v>
      </c>
      <c r="C17" s="560"/>
      <c r="D17" s="582">
        <v>6588.8786901009635</v>
      </c>
      <c r="E17" s="580">
        <v>10712.234552654918</v>
      </c>
      <c r="F17" s="619">
        <v>13523.383176792486</v>
      </c>
      <c r="G17" s="85">
        <v>30824.49641954837</v>
      </c>
      <c r="H17" s="620">
        <v>1627.2355569384099</v>
      </c>
      <c r="I17" s="85">
        <v>32451.731976486779</v>
      </c>
      <c r="J17" s="620">
        <v>9345.1611150171047</v>
      </c>
      <c r="K17" s="574">
        <v>0.65327011016225356</v>
      </c>
      <c r="L17" s="578">
        <v>-1.329747984254027</v>
      </c>
      <c r="M17" s="579">
        <v>-0.56259438824245933</v>
      </c>
      <c r="N17" s="626">
        <v>-0.61356810325283107</v>
      </c>
      <c r="O17" s="626">
        <v>0.49926249225838099</v>
      </c>
    </row>
    <row r="18" spans="2:15" s="53" customFormat="1" ht="18.75" customHeight="1">
      <c r="B18" s="559" t="s">
        <v>195</v>
      </c>
      <c r="C18" s="592"/>
      <c r="D18" s="566">
        <v>6637.4657783831908</v>
      </c>
      <c r="E18" s="580">
        <v>11107.39579891514</v>
      </c>
      <c r="F18" s="619">
        <v>13883.916586110248</v>
      </c>
      <c r="G18" s="85">
        <v>31628.778163408577</v>
      </c>
      <c r="H18" s="620">
        <v>1693.7322586305552</v>
      </c>
      <c r="I18" s="85">
        <v>33322.510422039129</v>
      </c>
      <c r="J18" s="620">
        <v>9431.3843875657076</v>
      </c>
      <c r="K18" s="574">
        <v>0.73741057572094348</v>
      </c>
      <c r="L18" s="578">
        <v>3.68887783699887</v>
      </c>
      <c r="M18" s="579">
        <v>2.6660001022264623</v>
      </c>
      <c r="N18" s="626">
        <v>2.6833034556777591</v>
      </c>
      <c r="O18" s="626">
        <v>0.92043074217056597</v>
      </c>
    </row>
    <row r="19" spans="2:15" s="53" customFormat="1" ht="18.75" customHeight="1">
      <c r="B19" s="559" t="s">
        <v>196</v>
      </c>
      <c r="C19" s="592"/>
      <c r="D19" s="583">
        <v>6706.0373139874418</v>
      </c>
      <c r="E19" s="580">
        <v>11321.141175717697</v>
      </c>
      <c r="F19" s="619">
        <v>14047.767400634995</v>
      </c>
      <c r="G19" s="85">
        <v>32074.945890340139</v>
      </c>
      <c r="H19" s="620">
        <v>1714.7978499743399</v>
      </c>
      <c r="I19" s="85">
        <v>33789.74374031448</v>
      </c>
      <c r="J19" s="620">
        <v>9521.7754469286774</v>
      </c>
      <c r="K19" s="574">
        <v>1.0330981415764882</v>
      </c>
      <c r="L19" s="578">
        <v>1.9243518523345671</v>
      </c>
      <c r="M19" s="579">
        <v>1.1801483645376152</v>
      </c>
      <c r="N19" s="626">
        <v>1.4021552168720319</v>
      </c>
      <c r="O19" s="626">
        <v>1.1830260015915399</v>
      </c>
    </row>
    <row r="20" spans="2:15" s="53" customFormat="1" ht="18.75" customHeight="1">
      <c r="B20" s="559" t="s">
        <v>197</v>
      </c>
      <c r="C20" s="592"/>
      <c r="D20" s="566">
        <v>6808.6866025833206</v>
      </c>
      <c r="E20" s="580">
        <v>11764.367383986546</v>
      </c>
      <c r="F20" s="619">
        <v>14107.457694301287</v>
      </c>
      <c r="G20" s="85">
        <v>32680.51168087115</v>
      </c>
      <c r="H20" s="620">
        <v>1730.0346778598423</v>
      </c>
      <c r="I20" s="85">
        <v>34613.103396144972</v>
      </c>
      <c r="J20" s="620">
        <v>9661.4353474800191</v>
      </c>
      <c r="K20" s="574">
        <v>1.5306996336237546</v>
      </c>
      <c r="L20" s="578">
        <v>3.9150311915507814</v>
      </c>
      <c r="M20" s="579">
        <v>0.42490946756133496</v>
      </c>
      <c r="N20" s="626">
        <v>2.4367147089314756</v>
      </c>
      <c r="O20" s="626">
        <v>1.5956346447593399</v>
      </c>
    </row>
    <row r="21" spans="2:15" s="53" customFormat="1" ht="18.75" customHeight="1">
      <c r="B21" s="559" t="s">
        <v>198</v>
      </c>
      <c r="C21" s="592"/>
      <c r="D21" s="583">
        <v>6867.2616365454496</v>
      </c>
      <c r="E21" s="580">
        <v>12247.244525657723</v>
      </c>
      <c r="F21" s="619">
        <v>14515.517582248121</v>
      </c>
      <c r="G21" s="85">
        <v>33630.023744451297</v>
      </c>
      <c r="H21" s="620">
        <v>1763.9375158251974</v>
      </c>
      <c r="I21" s="85">
        <v>35393.961260276497</v>
      </c>
      <c r="J21" s="620">
        <v>9793.7788227970723</v>
      </c>
      <c r="K21" s="574">
        <v>0.86029857711331204</v>
      </c>
      <c r="L21" s="578">
        <v>4.1045738024847935</v>
      </c>
      <c r="M21" s="579">
        <v>2.8925118670507999</v>
      </c>
      <c r="N21" s="626">
        <v>2.2559602795353442</v>
      </c>
      <c r="O21" s="626">
        <v>1.42820500029444</v>
      </c>
    </row>
    <row r="22" spans="2:15" s="53" customFormat="1" ht="18.75" customHeight="1">
      <c r="B22" s="559" t="s">
        <v>199</v>
      </c>
      <c r="C22" s="592"/>
      <c r="D22" s="583">
        <v>7005.2360806223915</v>
      </c>
      <c r="E22" s="580">
        <v>12654.196859551148</v>
      </c>
      <c r="F22" s="619">
        <v>14593.548369335706</v>
      </c>
      <c r="G22" s="85">
        <v>34252.98130950924</v>
      </c>
      <c r="H22" s="620">
        <v>1751.618527718995</v>
      </c>
      <c r="I22" s="85">
        <v>36004.599837228234</v>
      </c>
      <c r="J22" s="620">
        <v>9987.7347977846166</v>
      </c>
      <c r="K22" s="574">
        <v>2.0091624781366306</v>
      </c>
      <c r="L22" s="578">
        <v>3.3228072897611298</v>
      </c>
      <c r="M22" s="579">
        <v>0.53756806566107684</v>
      </c>
      <c r="N22" s="626">
        <v>1.7252620368239775</v>
      </c>
      <c r="O22" s="626">
        <v>1.9436582306611401</v>
      </c>
    </row>
    <row r="23" spans="2:15" s="53" customFormat="1" ht="18.75" customHeight="1">
      <c r="B23" s="559" t="s">
        <v>200</v>
      </c>
      <c r="C23" s="592"/>
      <c r="D23" s="583">
        <v>7122.7397010866944</v>
      </c>
      <c r="E23" s="580">
        <v>13088.871749893849</v>
      </c>
      <c r="F23" s="619">
        <v>14531.979751604604</v>
      </c>
      <c r="G23" s="85">
        <v>34743.59120258515</v>
      </c>
      <c r="H23" s="620">
        <v>1792.8852987112825</v>
      </c>
      <c r="I23" s="85">
        <v>36536.476501296434</v>
      </c>
      <c r="J23" s="620">
        <v>10140.467181904009</v>
      </c>
      <c r="K23" s="574">
        <v>1.6773684585639614</v>
      </c>
      <c r="L23" s="578">
        <v>3.4350255110391856</v>
      </c>
      <c r="M23" s="579">
        <v>-0.42188929089014948</v>
      </c>
      <c r="N23" s="626">
        <v>1.4772464253810256</v>
      </c>
      <c r="O23" s="626">
        <v>1.3271515247290899</v>
      </c>
    </row>
    <row r="24" spans="2:15" s="53" customFormat="1" ht="18.75" customHeight="1">
      <c r="B24" s="559" t="s">
        <v>201</v>
      </c>
      <c r="C24" s="592"/>
      <c r="D24" s="583">
        <v>7253.5560877304779</v>
      </c>
      <c r="E24" s="580">
        <v>13546.785610221485</v>
      </c>
      <c r="F24" s="619">
        <v>14865.688324913242</v>
      </c>
      <c r="G24" s="85">
        <v>35666.030022865212</v>
      </c>
      <c r="H24" s="620">
        <v>1823.1568155964023</v>
      </c>
      <c r="I24" s="85">
        <v>37489.186838461617</v>
      </c>
      <c r="J24" s="620">
        <v>10301.136456596429</v>
      </c>
      <c r="K24" s="574">
        <v>1.8366020960140617</v>
      </c>
      <c r="L24" s="578">
        <v>3.4984975716592999</v>
      </c>
      <c r="M24" s="579">
        <v>2.2963737839766196</v>
      </c>
      <c r="N24" s="626">
        <v>2.6075594266222595</v>
      </c>
      <c r="O24" s="626">
        <v>1.1134927949384199</v>
      </c>
    </row>
    <row r="25" spans="2:15" s="53" customFormat="1" ht="18.75" customHeight="1">
      <c r="B25" s="559" t="s">
        <v>202</v>
      </c>
      <c r="C25" s="592"/>
      <c r="D25" s="583">
        <v>7368.3707945425185</v>
      </c>
      <c r="E25" s="580">
        <v>13827.721180674042</v>
      </c>
      <c r="F25" s="619">
        <v>14733.68675434461</v>
      </c>
      <c r="G25" s="85">
        <v>35929.778729561171</v>
      </c>
      <c r="H25" s="620">
        <v>1854.0420311226273</v>
      </c>
      <c r="I25" s="85">
        <v>37783.820760683797</v>
      </c>
      <c r="J25" s="620">
        <v>10435.878598784841</v>
      </c>
      <c r="K25" s="574">
        <v>1.5828747365206368</v>
      </c>
      <c r="L25" s="578">
        <v>2.0738172031052216</v>
      </c>
      <c r="M25" s="579">
        <v>-0.88796137577708123</v>
      </c>
      <c r="N25" s="626">
        <v>0.78591707921469833</v>
      </c>
      <c r="O25" s="626">
        <v>0.96605842195532399</v>
      </c>
    </row>
    <row r="26" spans="2:15" s="53" customFormat="1" ht="18.75" customHeight="1">
      <c r="B26" s="559" t="s">
        <v>203</v>
      </c>
      <c r="C26" s="592"/>
      <c r="D26" s="583">
        <v>7390.4413407245502</v>
      </c>
      <c r="E26" s="580">
        <v>14262.464597235905</v>
      </c>
      <c r="F26" s="619">
        <v>14831.504575915686</v>
      </c>
      <c r="G26" s="85">
        <v>36484.410513876144</v>
      </c>
      <c r="H26" s="620">
        <v>1911.6408705978747</v>
      </c>
      <c r="I26" s="85">
        <v>38396.05138447402</v>
      </c>
      <c r="J26" s="620">
        <v>10516.329951204438</v>
      </c>
      <c r="K26" s="574">
        <v>0.29953088406433892</v>
      </c>
      <c r="L26" s="578">
        <v>3.1439990066437673</v>
      </c>
      <c r="M26" s="579">
        <v>0.66390594018996296</v>
      </c>
      <c r="N26" s="626">
        <v>1.6203512812216161</v>
      </c>
      <c r="O26" s="626">
        <v>1.4183416716289801</v>
      </c>
    </row>
    <row r="27" spans="2:15" s="53" customFormat="1" ht="18.75" customHeight="1">
      <c r="B27" s="559" t="s">
        <v>204</v>
      </c>
      <c r="C27" s="592"/>
      <c r="D27" s="583">
        <v>7470.0248379682907</v>
      </c>
      <c r="E27" s="580">
        <v>14463.595163325072</v>
      </c>
      <c r="F27" s="619">
        <v>14940.342872097128</v>
      </c>
      <c r="G27" s="85">
        <v>36873.96287339049</v>
      </c>
      <c r="H27" s="620">
        <v>1927.8035495407426</v>
      </c>
      <c r="I27" s="85">
        <v>38801.766422931236</v>
      </c>
      <c r="J27" s="620">
        <v>10652.436288191089</v>
      </c>
      <c r="K27" s="574">
        <v>1.0768436359165747</v>
      </c>
      <c r="L27" s="578">
        <v>1.410209047096572</v>
      </c>
      <c r="M27" s="579">
        <v>0.73383179450439684</v>
      </c>
      <c r="N27" s="626">
        <v>1.0566582339278625</v>
      </c>
      <c r="O27" s="626">
        <v>1.4386321959067301</v>
      </c>
    </row>
    <row r="28" spans="2:15" s="53" customFormat="1" ht="18.75" customHeight="1">
      <c r="B28" s="559" t="s">
        <v>205</v>
      </c>
      <c r="C28" s="592"/>
      <c r="D28" s="583">
        <v>7590.3474714853546</v>
      </c>
      <c r="E28" s="580">
        <v>14755.208690530106</v>
      </c>
      <c r="F28" s="619">
        <v>15100.305579609978</v>
      </c>
      <c r="G28" s="85">
        <v>37445.861741625442</v>
      </c>
      <c r="H28" s="620">
        <v>1926.1897538681776</v>
      </c>
      <c r="I28" s="85">
        <v>39372.051495493622</v>
      </c>
      <c r="J28" s="620">
        <v>10938.460439532813</v>
      </c>
      <c r="K28" s="574">
        <v>1.610739403509001</v>
      </c>
      <c r="L28" s="578">
        <v>2.016189777936205</v>
      </c>
      <c r="M28" s="579">
        <v>1.0706762815437116</v>
      </c>
      <c r="N28" s="626">
        <v>1.4697399761299295</v>
      </c>
      <c r="O28" s="626">
        <v>2.5934899392392099</v>
      </c>
    </row>
    <row r="29" spans="2:15" s="53" customFormat="1" ht="18.75" customHeight="1">
      <c r="B29" s="559" t="s">
        <v>206</v>
      </c>
      <c r="C29" s="592"/>
      <c r="D29" s="583">
        <v>7673.745287456446</v>
      </c>
      <c r="E29" s="580">
        <v>15229.428066079579</v>
      </c>
      <c r="F29" s="619">
        <v>15330.274317470401</v>
      </c>
      <c r="G29" s="85">
        <v>38233.447671006419</v>
      </c>
      <c r="H29" s="620">
        <v>1970.6508689488551</v>
      </c>
      <c r="I29" s="85">
        <v>40204.098539955274</v>
      </c>
      <c r="J29" s="620">
        <v>11104.184919081263</v>
      </c>
      <c r="K29" s="574">
        <v>1.0987351538831689</v>
      </c>
      <c r="L29" s="578">
        <v>3.2139116802450047</v>
      </c>
      <c r="M29" s="579">
        <v>1.5229409540622214</v>
      </c>
      <c r="N29" s="626">
        <v>2.1132936000474416</v>
      </c>
      <c r="O29" s="626">
        <v>1.51506220152791</v>
      </c>
    </row>
    <row r="30" spans="2:15" s="53" customFormat="1" ht="18.75" customHeight="1">
      <c r="B30" s="559" t="s">
        <v>207</v>
      </c>
      <c r="C30" s="592"/>
      <c r="D30" s="583">
        <v>7753.1308630991907</v>
      </c>
      <c r="E30" s="580">
        <v>15393.570919834994</v>
      </c>
      <c r="F30" s="619">
        <v>15614.196141622988</v>
      </c>
      <c r="G30" s="85">
        <v>38760.897924557175</v>
      </c>
      <c r="H30" s="620">
        <v>1967.1249536902124</v>
      </c>
      <c r="I30" s="85">
        <v>40728.022878247386</v>
      </c>
      <c r="J30" s="620">
        <v>11246.659745754881</v>
      </c>
      <c r="K30" s="574">
        <v>1.0345088697758769</v>
      </c>
      <c r="L30" s="578">
        <v>1.0778005125550862</v>
      </c>
      <c r="M30" s="579">
        <v>1.8520335531702017</v>
      </c>
      <c r="N30" s="626">
        <v>1.3031615116837685</v>
      </c>
      <c r="O30" s="626">
        <v>1.2830732531191</v>
      </c>
    </row>
    <row r="31" spans="2:15" s="53" customFormat="1" ht="18.75" customHeight="1">
      <c r="B31" s="559" t="s">
        <v>208</v>
      </c>
      <c r="C31" s="592"/>
      <c r="D31" s="583">
        <v>7817.7625844825425</v>
      </c>
      <c r="E31" s="580">
        <v>15384.320460019815</v>
      </c>
      <c r="F31" s="619">
        <v>16079.192852972377</v>
      </c>
      <c r="G31" s="85">
        <v>39281.275897474734</v>
      </c>
      <c r="H31" s="620">
        <v>2045.6220978609149</v>
      </c>
      <c r="I31" s="85">
        <v>41326.897995335647</v>
      </c>
      <c r="J31" s="620">
        <v>11395.309063732468</v>
      </c>
      <c r="K31" s="574">
        <v>0.83362092714007474</v>
      </c>
      <c r="L31" s="578">
        <v>-6.0093008070396081E-2</v>
      </c>
      <c r="M31" s="579">
        <v>2.9780381079615097</v>
      </c>
      <c r="N31" s="626">
        <v>1.4704252128283883</v>
      </c>
      <c r="O31" s="626">
        <v>1.32171970467671</v>
      </c>
    </row>
    <row r="32" spans="2:15" s="53" customFormat="1" ht="18.75" customHeight="1">
      <c r="B32" s="559" t="s">
        <v>209</v>
      </c>
      <c r="C32" s="592"/>
      <c r="D32" s="583">
        <v>8030.5251390794128</v>
      </c>
      <c r="E32" s="580">
        <v>15437.767988066522</v>
      </c>
      <c r="F32" s="619">
        <v>16493.435091305058</v>
      </c>
      <c r="G32" s="85">
        <v>39961.728218450997</v>
      </c>
      <c r="H32" s="620">
        <v>2024.9791671225701</v>
      </c>
      <c r="I32" s="85">
        <v>41986.707385573565</v>
      </c>
      <c r="J32" s="620">
        <v>11707.275591148667</v>
      </c>
      <c r="K32" s="574">
        <v>2.7215274485206606</v>
      </c>
      <c r="L32" s="578">
        <v>0.34741559229478014</v>
      </c>
      <c r="M32" s="579">
        <v>2.5762626402985518</v>
      </c>
      <c r="N32" s="626">
        <v>1.5965616154214786</v>
      </c>
      <c r="O32" s="626">
        <v>2.6917376221552001</v>
      </c>
    </row>
    <row r="33" spans="1:225" s="53" customFormat="1" ht="18.75" customHeight="1">
      <c r="A33" s="552"/>
      <c r="B33" s="559" t="s">
        <v>210</v>
      </c>
      <c r="C33" s="592"/>
      <c r="D33" s="583">
        <v>8125.2809801421545</v>
      </c>
      <c r="E33" s="580">
        <v>15191.710542863992</v>
      </c>
      <c r="F33" s="619">
        <v>16133.267532062877</v>
      </c>
      <c r="G33" s="85">
        <v>39450.259055069022</v>
      </c>
      <c r="H33" s="620">
        <v>1972.4679957338749</v>
      </c>
      <c r="I33" s="85">
        <v>41422.727050802896</v>
      </c>
      <c r="J33" s="620">
        <v>11744.504138940811</v>
      </c>
      <c r="K33" s="574">
        <v>1.1799457622220189</v>
      </c>
      <c r="L33" s="578">
        <v>-1.5938667130684649</v>
      </c>
      <c r="M33" s="579">
        <v>-2.1837025292084462</v>
      </c>
      <c r="N33" s="626">
        <v>-1.3432354425687834</v>
      </c>
      <c r="O33" s="626">
        <v>0.28520934898921302</v>
      </c>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row>
    <row r="34" spans="1:225" s="53" customFormat="1" ht="18.75" customHeight="1">
      <c r="A34" s="552"/>
      <c r="B34" s="559" t="s">
        <v>211</v>
      </c>
      <c r="C34" s="592"/>
      <c r="D34" s="583">
        <v>8183.2939733395051</v>
      </c>
      <c r="E34" s="580">
        <v>14911.32166155467</v>
      </c>
      <c r="F34" s="619">
        <v>16008.990112637624</v>
      </c>
      <c r="G34" s="85">
        <v>39103.605747531801</v>
      </c>
      <c r="H34" s="620">
        <v>1979.0012828613601</v>
      </c>
      <c r="I34" s="85">
        <v>41082.607030393163</v>
      </c>
      <c r="J34" s="620">
        <v>11768.351312218198</v>
      </c>
      <c r="K34" s="574">
        <v>0.7139813790948466</v>
      </c>
      <c r="L34" s="578">
        <v>-1.8456702457448415</v>
      </c>
      <c r="M34" s="579">
        <v>-0.7703177250254214</v>
      </c>
      <c r="N34" s="626">
        <v>-0.82109519248356833</v>
      </c>
      <c r="O34" s="626">
        <v>0.48300745371329901</v>
      </c>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row>
    <row r="35" spans="1:225" s="53" customFormat="1" ht="18.75" customHeight="1">
      <c r="A35" s="552"/>
      <c r="B35" s="559" t="s">
        <v>212</v>
      </c>
      <c r="C35" s="592"/>
      <c r="D35" s="583">
        <v>8387.1858077984689</v>
      </c>
      <c r="E35" s="580">
        <v>15000.306016478973</v>
      </c>
      <c r="F35" s="619">
        <v>16188.599145422291</v>
      </c>
      <c r="G35" s="85">
        <v>39576.090969699741</v>
      </c>
      <c r="H35" s="620">
        <v>1963.2031710812898</v>
      </c>
      <c r="I35" s="85">
        <v>41539.294140781029</v>
      </c>
      <c r="J35" s="620">
        <v>12024.256123901183</v>
      </c>
      <c r="K35" s="574">
        <v>2.4915618957748222</v>
      </c>
      <c r="L35" s="578">
        <v>0.59675699407470972</v>
      </c>
      <c r="M35" s="579">
        <v>1.121926064798302</v>
      </c>
      <c r="N35" s="626">
        <v>1.1116312799964305</v>
      </c>
      <c r="O35" s="626">
        <v>1.92131521576529</v>
      </c>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row>
    <row r="36" spans="1:225" s="53" customFormat="1" ht="18.75" customHeight="1">
      <c r="A36" s="552"/>
      <c r="B36" s="559" t="s">
        <v>213</v>
      </c>
      <c r="C36" s="592"/>
      <c r="D36" s="583">
        <v>8479.5421990282994</v>
      </c>
      <c r="E36" s="580">
        <v>14988.31055133309</v>
      </c>
      <c r="F36" s="619">
        <v>16529.47361978194</v>
      </c>
      <c r="G36" s="85">
        <v>39997.326370143339</v>
      </c>
      <c r="H36" s="620">
        <v>1968.7835641941776</v>
      </c>
      <c r="I36" s="85">
        <v>41966.109934337517</v>
      </c>
      <c r="J36" s="620">
        <v>12124.692459513193</v>
      </c>
      <c r="K36" s="574">
        <v>1.1011606675502179</v>
      </c>
      <c r="L36" s="578">
        <v>-7.9968136201387097E-2</v>
      </c>
      <c r="M36" s="579">
        <v>2.1056452834341712</v>
      </c>
      <c r="N36" s="626">
        <v>1.0274989076847589</v>
      </c>
      <c r="O36" s="626">
        <v>0.83528107333283685</v>
      </c>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552"/>
      <c r="GU36" s="552"/>
      <c r="GV36" s="552"/>
      <c r="GW36" s="552"/>
      <c r="GX36" s="552"/>
      <c r="GY36" s="552"/>
      <c r="GZ36" s="552"/>
      <c r="HA36" s="552"/>
      <c r="HB36" s="552"/>
      <c r="HC36" s="552"/>
      <c r="HD36" s="552"/>
      <c r="HE36" s="552"/>
      <c r="HF36" s="552"/>
      <c r="HG36" s="552"/>
      <c r="HH36" s="552"/>
      <c r="HI36" s="552"/>
      <c r="HJ36" s="552"/>
      <c r="HK36" s="552"/>
      <c r="HL36" s="552"/>
      <c r="HM36" s="552"/>
      <c r="HN36" s="552"/>
      <c r="HO36" s="552"/>
      <c r="HP36" s="552"/>
      <c r="HQ36" s="552"/>
    </row>
    <row r="37" spans="1:225" s="53" customFormat="1" ht="18.75" customHeight="1">
      <c r="A37" s="552"/>
      <c r="B37" s="559" t="s">
        <v>214</v>
      </c>
      <c r="C37" s="592"/>
      <c r="D37" s="583">
        <v>8689.0882101814022</v>
      </c>
      <c r="E37" s="580">
        <v>14806.425309810729</v>
      </c>
      <c r="F37" s="619">
        <v>16935.266215557142</v>
      </c>
      <c r="G37" s="85">
        <v>40430.779735549258</v>
      </c>
      <c r="H37" s="620">
        <v>1957.4602753218778</v>
      </c>
      <c r="I37" s="85">
        <v>42388.240010871137</v>
      </c>
      <c r="J37" s="620">
        <v>12310.741229161446</v>
      </c>
      <c r="K37" s="574">
        <v>2.471194862113137</v>
      </c>
      <c r="L37" s="578">
        <v>-1.213513964095057</v>
      </c>
      <c r="M37" s="579">
        <v>2.4549638125775743</v>
      </c>
      <c r="N37" s="626">
        <v>1.0058832643628648</v>
      </c>
      <c r="O37" s="626">
        <v>1.5344617627994097</v>
      </c>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552"/>
      <c r="GU37" s="552"/>
      <c r="GV37" s="552"/>
      <c r="GW37" s="552"/>
      <c r="GX37" s="552"/>
      <c r="GY37" s="552"/>
      <c r="GZ37" s="552"/>
      <c r="HA37" s="552"/>
      <c r="HB37" s="552"/>
      <c r="HC37" s="552"/>
      <c r="HD37" s="552"/>
      <c r="HE37" s="552"/>
      <c r="HF37" s="552"/>
      <c r="HG37" s="552"/>
      <c r="HH37" s="552"/>
      <c r="HI37" s="552"/>
      <c r="HJ37" s="552"/>
      <c r="HK37" s="552"/>
      <c r="HL37" s="552"/>
      <c r="HM37" s="552"/>
      <c r="HN37" s="552"/>
      <c r="HO37" s="552"/>
      <c r="HP37" s="552"/>
      <c r="HQ37" s="552"/>
    </row>
    <row r="38" spans="1:225" s="53" customFormat="1" ht="18.75" customHeight="1">
      <c r="A38" s="552"/>
      <c r="B38" s="559" t="s">
        <v>215</v>
      </c>
      <c r="C38" s="592"/>
      <c r="D38" s="583">
        <v>8835.7596298715744</v>
      </c>
      <c r="E38" s="580">
        <v>14794.332217523526</v>
      </c>
      <c r="F38" s="619">
        <v>17396.398452914018</v>
      </c>
      <c r="G38" s="85">
        <v>41026.490300309117</v>
      </c>
      <c r="H38" s="620">
        <v>1943.2348796454298</v>
      </c>
      <c r="I38" s="85">
        <v>42969.725179954548</v>
      </c>
      <c r="J38" s="620">
        <v>12452.897040668984</v>
      </c>
      <c r="K38" s="574">
        <v>1.6879955196945815</v>
      </c>
      <c r="L38" s="578">
        <v>-8.1674624591471456E-2</v>
      </c>
      <c r="M38" s="579">
        <v>2.7229110631474356</v>
      </c>
      <c r="N38" s="626">
        <v>1.3718077677541629</v>
      </c>
      <c r="O38" s="626">
        <v>1.1547299131818676</v>
      </c>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c r="CU38" s="552"/>
      <c r="CV38" s="552"/>
      <c r="CW38" s="552"/>
      <c r="CX38" s="552"/>
      <c r="CY38" s="552"/>
      <c r="CZ38" s="552"/>
      <c r="DA38" s="552"/>
      <c r="DB38" s="552"/>
      <c r="DC38" s="552"/>
      <c r="DD38" s="552"/>
      <c r="DE38" s="552"/>
      <c r="DF38" s="552"/>
      <c r="DG38" s="552"/>
      <c r="DH38" s="552"/>
      <c r="DI38" s="552"/>
      <c r="DJ38" s="552"/>
      <c r="DK38" s="552"/>
      <c r="DL38" s="552"/>
      <c r="DM38" s="552"/>
      <c r="DN38" s="552"/>
      <c r="DO38" s="552"/>
      <c r="DP38" s="552"/>
      <c r="DQ38" s="552"/>
      <c r="DR38" s="552"/>
      <c r="DS38" s="552"/>
      <c r="DT38" s="552"/>
      <c r="DU38" s="552"/>
      <c r="DV38" s="552"/>
      <c r="DW38" s="552"/>
      <c r="DX38" s="552"/>
      <c r="DY38" s="552"/>
      <c r="DZ38" s="552"/>
      <c r="EA38" s="552"/>
      <c r="EB38" s="552"/>
      <c r="EC38" s="552"/>
      <c r="ED38" s="552"/>
      <c r="EE38" s="552"/>
      <c r="EF38" s="552"/>
      <c r="EG38" s="552"/>
      <c r="EH38" s="552"/>
      <c r="EI38" s="552"/>
      <c r="EJ38" s="552"/>
      <c r="EK38" s="552"/>
      <c r="EL38" s="552"/>
      <c r="EM38" s="552"/>
      <c r="EN38" s="552"/>
      <c r="EO38" s="552"/>
      <c r="EP38" s="552"/>
      <c r="EQ38" s="552"/>
      <c r="ER38" s="552"/>
      <c r="ES38" s="552"/>
      <c r="ET38" s="552"/>
      <c r="EU38" s="552"/>
      <c r="EV38" s="552"/>
      <c r="EW38" s="552"/>
      <c r="EX38" s="552"/>
      <c r="EY38" s="552"/>
      <c r="EZ38" s="552"/>
      <c r="FA38" s="552"/>
      <c r="FB38" s="552"/>
      <c r="FC38" s="552"/>
      <c r="FD38" s="552"/>
      <c r="FE38" s="552"/>
      <c r="FF38" s="552"/>
      <c r="FG38" s="552"/>
      <c r="FH38" s="552"/>
      <c r="FI38" s="552"/>
      <c r="FJ38" s="552"/>
      <c r="FK38" s="552"/>
      <c r="FL38" s="552"/>
      <c r="FM38" s="552"/>
      <c r="FN38" s="552"/>
      <c r="FO38" s="552"/>
      <c r="FP38" s="552"/>
      <c r="FQ38" s="552"/>
      <c r="FR38" s="552"/>
      <c r="FS38" s="552"/>
      <c r="FT38" s="552"/>
      <c r="FU38" s="552"/>
      <c r="FV38" s="552"/>
      <c r="FW38" s="552"/>
      <c r="FX38" s="552"/>
      <c r="FY38" s="552"/>
      <c r="FZ38" s="552"/>
      <c r="GA38" s="552"/>
      <c r="GB38" s="552"/>
      <c r="GC38" s="552"/>
      <c r="GD38" s="552"/>
      <c r="GE38" s="552"/>
      <c r="GF38" s="552"/>
      <c r="GG38" s="552"/>
      <c r="GH38" s="552"/>
      <c r="GI38" s="552"/>
      <c r="GJ38" s="552"/>
      <c r="GK38" s="552"/>
      <c r="GL38" s="552"/>
      <c r="GM38" s="552"/>
      <c r="GN38" s="552"/>
      <c r="GO38" s="552"/>
      <c r="GP38" s="552"/>
      <c r="GQ38" s="552"/>
      <c r="GR38" s="552"/>
      <c r="GS38" s="552"/>
      <c r="GT38" s="552"/>
      <c r="GU38" s="552"/>
      <c r="GV38" s="552"/>
      <c r="GW38" s="552"/>
      <c r="GX38" s="552"/>
      <c r="GY38" s="552"/>
      <c r="GZ38" s="552"/>
      <c r="HA38" s="552"/>
      <c r="HB38" s="552"/>
      <c r="HC38" s="552"/>
      <c r="HD38" s="552"/>
      <c r="HE38" s="552"/>
      <c r="HF38" s="552"/>
      <c r="HG38" s="552"/>
      <c r="HH38" s="552"/>
      <c r="HI38" s="552"/>
      <c r="HJ38" s="552"/>
      <c r="HK38" s="552"/>
      <c r="HL38" s="552"/>
      <c r="HM38" s="552"/>
      <c r="HN38" s="552"/>
      <c r="HO38" s="552"/>
      <c r="HP38" s="552"/>
      <c r="HQ38" s="552"/>
    </row>
    <row r="39" spans="1:225" s="53" customFormat="1" ht="18.75" customHeight="1">
      <c r="A39" s="552"/>
      <c r="B39" s="559" t="s">
        <v>216</v>
      </c>
      <c r="C39" s="592"/>
      <c r="D39" s="583">
        <v>9096.4774223144123</v>
      </c>
      <c r="E39" s="580">
        <v>14928.5261811373</v>
      </c>
      <c r="F39" s="619">
        <v>17704.925050090398</v>
      </c>
      <c r="G39" s="85">
        <v>41729.928653542105</v>
      </c>
      <c r="H39" s="620">
        <v>1918.0833336236751</v>
      </c>
      <c r="I39" s="85">
        <v>43648.011987165781</v>
      </c>
      <c r="J39" s="620">
        <v>12717.680694386978</v>
      </c>
      <c r="K39" s="574">
        <v>2.950711691628797</v>
      </c>
      <c r="L39" s="578">
        <v>0.90706333777488624</v>
      </c>
      <c r="M39" s="579">
        <v>1.773508453554058</v>
      </c>
      <c r="N39" s="626">
        <v>1.5785225629687147</v>
      </c>
      <c r="O39" s="626">
        <v>2.126281562059475</v>
      </c>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row>
    <row r="40" spans="1:225" s="53" customFormat="1" ht="18.75" customHeight="1">
      <c r="A40" s="552"/>
      <c r="B40" s="559" t="s">
        <v>217</v>
      </c>
      <c r="C40" s="592"/>
      <c r="D40" s="583">
        <v>9206.2043827978232</v>
      </c>
      <c r="E40" s="580">
        <v>14906.503916334839</v>
      </c>
      <c r="F40" s="619">
        <v>17972.701891520068</v>
      </c>
      <c r="G40" s="85">
        <v>42085.410190652721</v>
      </c>
      <c r="H40" s="620">
        <v>2007.938268375905</v>
      </c>
      <c r="I40" s="85">
        <v>44093.348459028624</v>
      </c>
      <c r="J40" s="620">
        <v>12826.849004170967</v>
      </c>
      <c r="K40" s="574">
        <v>1.206257712620058</v>
      </c>
      <c r="L40" s="578">
        <v>-0.14751801038663359</v>
      </c>
      <c r="M40" s="579">
        <v>1.5124426715847648</v>
      </c>
      <c r="N40" s="626">
        <v>1.0202903903018239</v>
      </c>
      <c r="O40" s="626">
        <v>0.85839794540657977</v>
      </c>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52"/>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row>
    <row r="41" spans="1:225" s="53" customFormat="1" ht="18.75" customHeight="1">
      <c r="A41" s="552"/>
      <c r="B41" s="559" t="s">
        <v>218</v>
      </c>
      <c r="C41" s="592"/>
      <c r="D41" s="583">
        <v>9285.7018123024263</v>
      </c>
      <c r="E41" s="580">
        <v>15043.08350584787</v>
      </c>
      <c r="F41" s="619">
        <v>18210.98881670825</v>
      </c>
      <c r="G41" s="85">
        <v>42539.774134858548</v>
      </c>
      <c r="H41" s="620">
        <v>2006.6776574719202</v>
      </c>
      <c r="I41" s="85">
        <v>44546.451792330467</v>
      </c>
      <c r="J41" s="620">
        <v>12918.470559320645</v>
      </c>
      <c r="K41" s="574">
        <v>0.86352014575243174</v>
      </c>
      <c r="L41" s="578">
        <v>0.91624159681977346</v>
      </c>
      <c r="M41" s="579">
        <v>1.3258269492613834</v>
      </c>
      <c r="N41" s="626">
        <v>1.0276001917224846</v>
      </c>
      <c r="O41" s="626">
        <v>0.71429510957744924</v>
      </c>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c r="CU41" s="552"/>
      <c r="CV41" s="552"/>
      <c r="CW41" s="552"/>
      <c r="CX41" s="552"/>
      <c r="CY41" s="552"/>
      <c r="CZ41" s="552"/>
      <c r="DA41" s="552"/>
      <c r="DB41" s="552"/>
      <c r="DC41" s="552"/>
      <c r="DD41" s="552"/>
      <c r="DE41" s="552"/>
      <c r="DF41" s="552"/>
      <c r="DG41" s="552"/>
      <c r="DH41" s="552"/>
      <c r="DI41" s="552"/>
      <c r="DJ41" s="552"/>
      <c r="DK41" s="552"/>
      <c r="DL41" s="552"/>
      <c r="DM41" s="552"/>
      <c r="DN41" s="552"/>
      <c r="DO41" s="552"/>
      <c r="DP41" s="552"/>
      <c r="DQ41" s="552"/>
      <c r="DR41" s="552"/>
      <c r="DS41" s="552"/>
      <c r="DT41" s="552"/>
      <c r="DU41" s="552"/>
      <c r="DV41" s="552"/>
      <c r="DW41" s="552"/>
      <c r="DX41" s="552"/>
      <c r="DY41" s="552"/>
      <c r="DZ41" s="552"/>
      <c r="EA41" s="552"/>
      <c r="EB41" s="552"/>
      <c r="EC41" s="552"/>
      <c r="ED41" s="552"/>
      <c r="EE41" s="552"/>
      <c r="EF41" s="552"/>
      <c r="EG41" s="552"/>
      <c r="EH41" s="552"/>
      <c r="EI41" s="552"/>
      <c r="EJ41" s="552"/>
      <c r="EK41" s="552"/>
      <c r="EL41" s="552"/>
      <c r="EM41" s="552"/>
      <c r="EN41" s="552"/>
      <c r="EO41" s="552"/>
      <c r="EP41" s="552"/>
      <c r="EQ41" s="552"/>
      <c r="ER41" s="552"/>
      <c r="ES41" s="552"/>
      <c r="ET41" s="552"/>
      <c r="EU41" s="552"/>
      <c r="EV41" s="552"/>
      <c r="EW41" s="552"/>
      <c r="EX41" s="552"/>
      <c r="EY41" s="552"/>
      <c r="EZ41" s="552"/>
      <c r="FA41" s="552"/>
      <c r="FB41" s="552"/>
      <c r="FC41" s="552"/>
      <c r="FD41" s="552"/>
      <c r="FE41" s="552"/>
      <c r="FF41" s="552"/>
      <c r="FG41" s="552"/>
      <c r="FH41" s="552"/>
      <c r="FI41" s="552"/>
      <c r="FJ41" s="552"/>
      <c r="FK41" s="552"/>
      <c r="FL41" s="552"/>
      <c r="FM41" s="552"/>
      <c r="FN41" s="552"/>
      <c r="FO41" s="552"/>
      <c r="FP41" s="552"/>
      <c r="FQ41" s="552"/>
      <c r="FR41" s="552"/>
      <c r="FS41" s="552"/>
      <c r="FT41" s="552"/>
      <c r="FU41" s="552"/>
      <c r="FV41" s="552"/>
      <c r="FW41" s="552"/>
      <c r="FX41" s="552"/>
      <c r="FY41" s="552"/>
      <c r="FZ41" s="552"/>
      <c r="GA41" s="552"/>
      <c r="GB41" s="552"/>
      <c r="GC41" s="552"/>
      <c r="GD41" s="552"/>
      <c r="GE41" s="552"/>
      <c r="GF41" s="552"/>
      <c r="GG41" s="552"/>
      <c r="GH41" s="552"/>
      <c r="GI41" s="552"/>
      <c r="GJ41" s="552"/>
      <c r="GK41" s="552"/>
      <c r="GL41" s="552"/>
      <c r="GM41" s="552"/>
      <c r="GN41" s="552"/>
      <c r="GO41" s="552"/>
      <c r="GP41" s="552"/>
      <c r="GQ41" s="552"/>
      <c r="GR41" s="552"/>
      <c r="GS41" s="552"/>
      <c r="GT41" s="552"/>
      <c r="GU41" s="552"/>
      <c r="GV41" s="552"/>
      <c r="GW41" s="552"/>
      <c r="GX41" s="552"/>
      <c r="GY41" s="552"/>
      <c r="GZ41" s="552"/>
      <c r="HA41" s="552"/>
      <c r="HB41" s="552"/>
      <c r="HC41" s="552"/>
      <c r="HD41" s="552"/>
      <c r="HE41" s="552"/>
      <c r="HF41" s="552"/>
      <c r="HG41" s="552"/>
      <c r="HH41" s="552"/>
      <c r="HI41" s="552"/>
      <c r="HJ41" s="552"/>
      <c r="HK41" s="552"/>
      <c r="HL41" s="552"/>
      <c r="HM41" s="552"/>
      <c r="HN41" s="552"/>
      <c r="HO41" s="552"/>
      <c r="HP41" s="552"/>
      <c r="HQ41" s="552"/>
    </row>
    <row r="42" spans="1:225" s="53" customFormat="1" ht="18.75" customHeight="1">
      <c r="A42" s="552"/>
      <c r="B42" s="559" t="s">
        <v>219</v>
      </c>
      <c r="C42" s="592"/>
      <c r="D42" s="583">
        <v>9379.6404247568862</v>
      </c>
      <c r="E42" s="580">
        <v>15067.002302092129</v>
      </c>
      <c r="F42" s="619">
        <v>18429.947880013206</v>
      </c>
      <c r="G42" s="85">
        <v>42876.590606862213</v>
      </c>
      <c r="H42" s="620">
        <v>1987.3008000000002</v>
      </c>
      <c r="I42" s="85">
        <v>44863.891406862211</v>
      </c>
      <c r="J42" s="620">
        <v>13009.762842596789</v>
      </c>
      <c r="K42" s="574">
        <v>1.0116479546005195</v>
      </c>
      <c r="L42" s="578">
        <v>0.15900195086307178</v>
      </c>
      <c r="M42" s="579">
        <v>1.202345822672001</v>
      </c>
      <c r="N42" s="626">
        <v>0.71260358964526915</v>
      </c>
      <c r="O42" s="626">
        <v>0.70668027501348263</v>
      </c>
      <c r="P42" s="552"/>
      <c r="Q42" s="552"/>
      <c r="R42" s="552"/>
      <c r="S42" s="552"/>
      <c r="T42" s="552"/>
      <c r="U42" s="552"/>
      <c r="V42" s="552"/>
      <c r="W42" s="552"/>
      <c r="X42" s="552"/>
      <c r="Y42" s="552"/>
      <c r="Z42" s="552"/>
      <c r="AA42" s="552"/>
      <c r="AB42" s="552"/>
      <c r="AC42" s="552"/>
      <c r="AD42" s="552"/>
      <c r="AE42" s="552"/>
      <c r="AF42" s="552"/>
      <c r="AG42" s="552"/>
      <c r="AH42" s="552"/>
      <c r="AI42" s="552"/>
      <c r="AJ42" s="552"/>
      <c r="AK42" s="552"/>
      <c r="AL42" s="552"/>
      <c r="AM42" s="552"/>
      <c r="AN42" s="552"/>
      <c r="AO42" s="552"/>
      <c r="AP42" s="552"/>
      <c r="AQ42" s="552"/>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c r="BQ42" s="552"/>
      <c r="BR42" s="552"/>
      <c r="BS42" s="552"/>
      <c r="BT42" s="552"/>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c r="CU42" s="552"/>
      <c r="CV42" s="552"/>
      <c r="CW42" s="552"/>
      <c r="CX42" s="552"/>
      <c r="CY42" s="552"/>
      <c r="CZ42" s="552"/>
      <c r="DA42" s="552"/>
      <c r="DB42" s="552"/>
      <c r="DC42" s="552"/>
      <c r="DD42" s="552"/>
      <c r="DE42" s="552"/>
      <c r="DF42" s="552"/>
      <c r="DG42" s="552"/>
      <c r="DH42" s="552"/>
      <c r="DI42" s="552"/>
      <c r="DJ42" s="552"/>
      <c r="DK42" s="552"/>
      <c r="DL42" s="552"/>
      <c r="DM42" s="552"/>
      <c r="DN42" s="552"/>
      <c r="DO42" s="552"/>
      <c r="DP42" s="552"/>
      <c r="DQ42" s="552"/>
      <c r="DR42" s="552"/>
      <c r="DS42" s="552"/>
      <c r="DT42" s="552"/>
      <c r="DU42" s="552"/>
      <c r="DV42" s="552"/>
      <c r="DW42" s="552"/>
      <c r="DX42" s="552"/>
      <c r="DY42" s="552"/>
      <c r="DZ42" s="552"/>
      <c r="EA42" s="552"/>
      <c r="EB42" s="552"/>
      <c r="EC42" s="552"/>
      <c r="ED42" s="552"/>
      <c r="EE42" s="552"/>
      <c r="EF42" s="552"/>
      <c r="EG42" s="552"/>
      <c r="EH42" s="552"/>
      <c r="EI42" s="552"/>
      <c r="EJ42" s="552"/>
      <c r="EK42" s="552"/>
      <c r="EL42" s="552"/>
      <c r="EM42" s="552"/>
      <c r="EN42" s="552"/>
      <c r="EO42" s="552"/>
      <c r="EP42" s="552"/>
      <c r="EQ42" s="552"/>
      <c r="ER42" s="552"/>
      <c r="ES42" s="552"/>
      <c r="ET42" s="552"/>
      <c r="EU42" s="552"/>
      <c r="EV42" s="552"/>
      <c r="EW42" s="552"/>
      <c r="EX42" s="552"/>
      <c r="EY42" s="552"/>
      <c r="EZ42" s="552"/>
      <c r="FA42" s="552"/>
      <c r="FB42" s="552"/>
      <c r="FC42" s="552"/>
      <c r="FD42" s="552"/>
      <c r="FE42" s="552"/>
      <c r="FF42" s="552"/>
      <c r="FG42" s="552"/>
      <c r="FH42" s="552"/>
      <c r="FI42" s="552"/>
      <c r="FJ42" s="552"/>
      <c r="FK42" s="552"/>
      <c r="FL42" s="552"/>
      <c r="FM42" s="552"/>
      <c r="FN42" s="552"/>
      <c r="FO42" s="552"/>
      <c r="FP42" s="552"/>
      <c r="FQ42" s="552"/>
      <c r="FR42" s="552"/>
      <c r="FS42" s="552"/>
      <c r="FT42" s="552"/>
      <c r="FU42" s="552"/>
      <c r="FV42" s="552"/>
      <c r="FW42" s="552"/>
      <c r="FX42" s="552"/>
      <c r="FY42" s="552"/>
      <c r="FZ42" s="552"/>
      <c r="GA42" s="552"/>
      <c r="GB42" s="552"/>
      <c r="GC42" s="552"/>
      <c r="GD42" s="552"/>
      <c r="GE42" s="552"/>
      <c r="GF42" s="552"/>
      <c r="GG42" s="552"/>
      <c r="GH42" s="552"/>
      <c r="GI42" s="552"/>
      <c r="GJ42" s="552"/>
      <c r="GK42" s="552"/>
      <c r="GL42" s="552"/>
      <c r="GM42" s="552"/>
      <c r="GN42" s="552"/>
      <c r="GO42" s="552"/>
      <c r="GP42" s="552"/>
      <c r="GQ42" s="552"/>
      <c r="GR42" s="552"/>
      <c r="GS42" s="552"/>
      <c r="GT42" s="552"/>
      <c r="GU42" s="552"/>
      <c r="GV42" s="552"/>
      <c r="GW42" s="552"/>
      <c r="GX42" s="552"/>
      <c r="GY42" s="552"/>
      <c r="GZ42" s="552"/>
      <c r="HA42" s="552"/>
      <c r="HB42" s="552"/>
      <c r="HC42" s="552"/>
      <c r="HD42" s="552"/>
      <c r="HE42" s="552"/>
      <c r="HF42" s="552"/>
      <c r="HG42" s="552"/>
      <c r="HH42" s="552"/>
      <c r="HI42" s="552"/>
      <c r="HJ42" s="552"/>
      <c r="HK42" s="552"/>
      <c r="HL42" s="552"/>
      <c r="HM42" s="552"/>
      <c r="HN42" s="552"/>
      <c r="HO42" s="552"/>
      <c r="HP42" s="552"/>
      <c r="HQ42" s="552"/>
    </row>
    <row r="43" spans="1:225" s="53" customFormat="1" ht="18.75" customHeight="1">
      <c r="A43" s="552"/>
      <c r="B43" s="559" t="s">
        <v>220</v>
      </c>
      <c r="C43" s="592"/>
      <c r="D43" s="583">
        <v>9474.9336426835398</v>
      </c>
      <c r="E43" s="580">
        <v>15017.128437964126</v>
      </c>
      <c r="F43" s="619">
        <v>18814.834869111426</v>
      </c>
      <c r="G43" s="85">
        <v>43306.896949759095</v>
      </c>
      <c r="H43" s="620">
        <v>2007.3908000000001</v>
      </c>
      <c r="I43" s="85">
        <v>45314.287749759096</v>
      </c>
      <c r="J43" s="620">
        <v>13098.869930513963</v>
      </c>
      <c r="K43" s="574">
        <v>1.015958113651493</v>
      </c>
      <c r="L43" s="578">
        <v>-0.33101384819644863</v>
      </c>
      <c r="M43" s="579">
        <v>2.0883780659825817</v>
      </c>
      <c r="N43" s="626">
        <v>1.0039172456359751</v>
      </c>
      <c r="O43" s="626">
        <v>0.68492476761696253</v>
      </c>
      <c r="P43" s="552"/>
      <c r="Q43" s="552"/>
      <c r="R43" s="552"/>
      <c r="S43" s="552"/>
      <c r="T43" s="552"/>
      <c r="U43" s="552"/>
      <c r="V43" s="552"/>
      <c r="W43" s="552"/>
      <c r="X43" s="552"/>
      <c r="Y43" s="552"/>
      <c r="Z43" s="552"/>
      <c r="AA43" s="552"/>
      <c r="AB43" s="552"/>
      <c r="AC43" s="552"/>
      <c r="AD43" s="552"/>
      <c r="AE43" s="552"/>
      <c r="AF43" s="552"/>
      <c r="AG43" s="552"/>
      <c r="AH43" s="552"/>
      <c r="AI43" s="552"/>
      <c r="AJ43" s="552"/>
      <c r="AK43" s="552"/>
      <c r="AL43" s="552"/>
      <c r="AM43" s="552"/>
      <c r="AN43" s="552"/>
      <c r="AO43" s="552"/>
      <c r="AP43" s="552"/>
      <c r="AQ43" s="552"/>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c r="CU43" s="552"/>
      <c r="CV43" s="552"/>
      <c r="CW43" s="552"/>
      <c r="CX43" s="552"/>
      <c r="CY43" s="552"/>
      <c r="CZ43" s="552"/>
      <c r="DA43" s="552"/>
      <c r="DB43" s="552"/>
      <c r="DC43" s="552"/>
      <c r="DD43" s="552"/>
      <c r="DE43" s="552"/>
      <c r="DF43" s="552"/>
      <c r="DG43" s="552"/>
      <c r="DH43" s="552"/>
      <c r="DI43" s="552"/>
      <c r="DJ43" s="552"/>
      <c r="DK43" s="552"/>
      <c r="DL43" s="552"/>
      <c r="DM43" s="552"/>
      <c r="DN43" s="552"/>
      <c r="DO43" s="552"/>
      <c r="DP43" s="552"/>
      <c r="DQ43" s="552"/>
      <c r="DR43" s="552"/>
      <c r="DS43" s="552"/>
      <c r="DT43" s="552"/>
      <c r="DU43" s="552"/>
      <c r="DV43" s="552"/>
      <c r="DW43" s="552"/>
      <c r="DX43" s="552"/>
      <c r="DY43" s="552"/>
      <c r="DZ43" s="552"/>
      <c r="EA43" s="552"/>
      <c r="EB43" s="552"/>
      <c r="EC43" s="552"/>
      <c r="ED43" s="552"/>
      <c r="EE43" s="552"/>
      <c r="EF43" s="552"/>
      <c r="EG43" s="552"/>
      <c r="EH43" s="552"/>
      <c r="EI43" s="552"/>
      <c r="EJ43" s="552"/>
      <c r="EK43" s="552"/>
      <c r="EL43" s="552"/>
      <c r="EM43" s="552"/>
      <c r="EN43" s="552"/>
      <c r="EO43" s="552"/>
      <c r="EP43" s="552"/>
      <c r="EQ43" s="552"/>
      <c r="ER43" s="552"/>
      <c r="ES43" s="552"/>
      <c r="ET43" s="552"/>
      <c r="EU43" s="552"/>
      <c r="EV43" s="552"/>
      <c r="EW43" s="552"/>
      <c r="EX43" s="552"/>
      <c r="EY43" s="552"/>
      <c r="EZ43" s="552"/>
      <c r="FA43" s="552"/>
      <c r="FB43" s="552"/>
      <c r="FC43" s="552"/>
      <c r="FD43" s="552"/>
      <c r="FE43" s="552"/>
      <c r="FF43" s="552"/>
      <c r="FG43" s="552"/>
      <c r="FH43" s="552"/>
      <c r="FI43" s="552"/>
      <c r="FJ43" s="552"/>
      <c r="FK43" s="552"/>
      <c r="FL43" s="552"/>
      <c r="FM43" s="552"/>
      <c r="FN43" s="552"/>
      <c r="FO43" s="552"/>
      <c r="FP43" s="552"/>
      <c r="FQ43" s="552"/>
      <c r="FR43" s="552"/>
      <c r="FS43" s="552"/>
      <c r="FT43" s="552"/>
      <c r="FU43" s="552"/>
      <c r="FV43" s="552"/>
      <c r="FW43" s="552"/>
      <c r="FX43" s="552"/>
      <c r="FY43" s="552"/>
      <c r="FZ43" s="552"/>
      <c r="GA43" s="552"/>
      <c r="GB43" s="552"/>
      <c r="GC43" s="552"/>
      <c r="GD43" s="552"/>
      <c r="GE43" s="552"/>
      <c r="GF43" s="552"/>
      <c r="GG43" s="552"/>
      <c r="GH43" s="552"/>
      <c r="GI43" s="552"/>
      <c r="GJ43" s="552"/>
      <c r="GK43" s="552"/>
      <c r="GL43" s="552"/>
      <c r="GM43" s="552"/>
      <c r="GN43" s="552"/>
      <c r="GO43" s="552"/>
      <c r="GP43" s="552"/>
      <c r="GQ43" s="552"/>
      <c r="GR43" s="552"/>
      <c r="GS43" s="552"/>
      <c r="GT43" s="552"/>
      <c r="GU43" s="552"/>
      <c r="GV43" s="552"/>
      <c r="GW43" s="552"/>
      <c r="GX43" s="552"/>
      <c r="GY43" s="552"/>
      <c r="GZ43" s="552"/>
      <c r="HA43" s="552"/>
      <c r="HB43" s="552"/>
      <c r="HC43" s="552"/>
      <c r="HD43" s="552"/>
      <c r="HE43" s="552"/>
      <c r="HF43" s="552"/>
      <c r="HG43" s="552"/>
      <c r="HH43" s="552"/>
      <c r="HI43" s="552"/>
      <c r="HJ43" s="552"/>
      <c r="HK43" s="552"/>
      <c r="HL43" s="552"/>
      <c r="HM43" s="552"/>
      <c r="HN43" s="552"/>
      <c r="HO43" s="552"/>
      <c r="HP43" s="552"/>
      <c r="HQ43" s="552"/>
    </row>
    <row r="44" spans="1:225" s="53" customFormat="1" ht="18.75" customHeight="1">
      <c r="A44" s="552"/>
      <c r="B44" s="559" t="s">
        <v>221</v>
      </c>
      <c r="C44" s="592"/>
      <c r="D44" s="583">
        <v>9587.9354962175057</v>
      </c>
      <c r="E44" s="580">
        <v>14961.764753589592</v>
      </c>
      <c r="F44" s="619">
        <v>19112.124886843427</v>
      </c>
      <c r="G44" s="85">
        <v>43661.825136650528</v>
      </c>
      <c r="H44" s="620">
        <v>2024.3568717872458</v>
      </c>
      <c r="I44" s="85">
        <v>45686.182008437776</v>
      </c>
      <c r="J44" s="620">
        <v>13210.257206344617</v>
      </c>
      <c r="K44" s="574">
        <v>1.1926400521150384</v>
      </c>
      <c r="L44" s="578">
        <v>-0.36867024613421506</v>
      </c>
      <c r="M44" s="579">
        <v>1.58008305573847</v>
      </c>
      <c r="N44" s="626">
        <v>0.82069977736914268</v>
      </c>
      <c r="O44" s="626">
        <v>0.85035790431948044</v>
      </c>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552"/>
      <c r="GO44" s="552"/>
      <c r="GP44" s="552"/>
      <c r="GQ44" s="552"/>
      <c r="GR44" s="552"/>
      <c r="GS44" s="552"/>
      <c r="GT44" s="552"/>
      <c r="GU44" s="552"/>
      <c r="GV44" s="552"/>
      <c r="GW44" s="552"/>
      <c r="GX44" s="552"/>
      <c r="GY44" s="552"/>
      <c r="GZ44" s="552"/>
      <c r="HA44" s="552"/>
      <c r="HB44" s="552"/>
      <c r="HC44" s="552"/>
      <c r="HD44" s="552"/>
      <c r="HE44" s="552"/>
      <c r="HF44" s="552"/>
      <c r="HG44" s="552"/>
      <c r="HH44" s="552"/>
      <c r="HI44" s="552"/>
      <c r="HJ44" s="552"/>
      <c r="HK44" s="552"/>
      <c r="HL44" s="552"/>
      <c r="HM44" s="552"/>
      <c r="HN44" s="552"/>
      <c r="HO44" s="552"/>
      <c r="HP44" s="552"/>
      <c r="HQ44" s="552"/>
    </row>
    <row r="45" spans="1:225" s="53" customFormat="1" ht="18.75" customHeight="1">
      <c r="A45" s="552"/>
      <c r="B45" s="559" t="s">
        <v>222</v>
      </c>
      <c r="C45" s="592"/>
      <c r="D45" s="583">
        <v>9680.3392893656546</v>
      </c>
      <c r="E45" s="580">
        <v>14868.189405955301</v>
      </c>
      <c r="F45" s="619">
        <v>19365.960402104323</v>
      </c>
      <c r="G45" s="85">
        <v>43914.489097425299</v>
      </c>
      <c r="H45" s="620">
        <v>2034.2391421239797</v>
      </c>
      <c r="I45" s="85">
        <v>45948.72823954928</v>
      </c>
      <c r="J45" s="620">
        <v>13303.015120198543</v>
      </c>
      <c r="K45" s="574">
        <v>0.96375067588432728</v>
      </c>
      <c r="L45" s="578">
        <v>-0.62542988193850135</v>
      </c>
      <c r="M45" s="579">
        <v>1.328138638501855</v>
      </c>
      <c r="N45" s="626">
        <v>0.57467317155767716</v>
      </c>
      <c r="O45" s="626">
        <v>0.70216584283745931</v>
      </c>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552"/>
      <c r="GO45" s="552"/>
      <c r="GP45" s="552"/>
      <c r="GQ45" s="552"/>
      <c r="GR45" s="552"/>
      <c r="GS45" s="552"/>
      <c r="GT45" s="552"/>
      <c r="GU45" s="552"/>
      <c r="GV45" s="552"/>
      <c r="GW45" s="552"/>
      <c r="GX45" s="552"/>
      <c r="GY45" s="552"/>
      <c r="GZ45" s="552"/>
      <c r="HA45" s="552"/>
      <c r="HB45" s="552"/>
      <c r="HC45" s="552"/>
      <c r="HD45" s="552"/>
      <c r="HE45" s="552"/>
      <c r="HF45" s="552"/>
      <c r="HG45" s="552"/>
      <c r="HH45" s="552"/>
      <c r="HI45" s="552"/>
      <c r="HJ45" s="552"/>
      <c r="HK45" s="552"/>
      <c r="HL45" s="552"/>
      <c r="HM45" s="552"/>
      <c r="HN45" s="552"/>
      <c r="HO45" s="552"/>
      <c r="HP45" s="552"/>
      <c r="HQ45" s="552"/>
    </row>
    <row r="46" spans="1:225" s="53" customFormat="1" ht="18.75" customHeight="1">
      <c r="A46" s="552"/>
      <c r="B46" s="559" t="s">
        <v>223</v>
      </c>
      <c r="C46" s="592"/>
      <c r="D46" s="583">
        <v>9770.9485747417002</v>
      </c>
      <c r="E46" s="580">
        <v>14773.231341226514</v>
      </c>
      <c r="F46" s="619">
        <v>19597.591907713064</v>
      </c>
      <c r="G46" s="85">
        <v>44141.771823681273</v>
      </c>
      <c r="H46" s="620">
        <v>2044.7088334249261</v>
      </c>
      <c r="I46" s="85">
        <v>46186.4806571062</v>
      </c>
      <c r="J46" s="620">
        <v>13398.25786828763</v>
      </c>
      <c r="K46" s="574">
        <v>0.93601352873638177</v>
      </c>
      <c r="L46" s="578">
        <v>-0.63866596083819616</v>
      </c>
      <c r="M46" s="579">
        <v>1.1960754891534862</v>
      </c>
      <c r="N46" s="626">
        <v>0.5174298107173172</v>
      </c>
      <c r="O46" s="626">
        <v>0.71594858179537368</v>
      </c>
      <c r="P46" s="552"/>
      <c r="Q46" s="552"/>
      <c r="R46" s="552"/>
      <c r="S46" s="552"/>
      <c r="T46" s="552"/>
      <c r="U46" s="552"/>
      <c r="V46" s="552"/>
      <c r="W46" s="552"/>
      <c r="X46" s="552"/>
      <c r="Y46" s="552"/>
      <c r="Z46" s="552"/>
      <c r="AA46" s="552"/>
      <c r="AB46" s="552"/>
      <c r="AC46" s="552"/>
      <c r="AD46" s="552"/>
      <c r="AE46" s="552"/>
      <c r="AF46" s="552"/>
      <c r="AG46" s="552"/>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c r="DD46" s="552"/>
      <c r="DE46" s="552"/>
      <c r="DF46" s="552"/>
      <c r="DG46" s="552"/>
      <c r="DH46" s="552"/>
      <c r="DI46" s="552"/>
      <c r="DJ46" s="552"/>
      <c r="DK46" s="552"/>
      <c r="DL46" s="552"/>
      <c r="DM46" s="552"/>
      <c r="DN46" s="552"/>
      <c r="DO46" s="552"/>
      <c r="DP46" s="552"/>
      <c r="DQ46" s="552"/>
      <c r="DR46" s="552"/>
      <c r="DS46" s="552"/>
      <c r="DT46" s="552"/>
      <c r="DU46" s="552"/>
      <c r="DV46" s="552"/>
      <c r="DW46" s="552"/>
      <c r="DX46" s="552"/>
      <c r="DY46" s="552"/>
      <c r="DZ46" s="552"/>
      <c r="EA46" s="552"/>
      <c r="EB46" s="552"/>
      <c r="EC46" s="552"/>
      <c r="ED46" s="552"/>
      <c r="EE46" s="552"/>
      <c r="EF46" s="552"/>
      <c r="EG46" s="552"/>
      <c r="EH46" s="552"/>
      <c r="EI46" s="552"/>
      <c r="EJ46" s="552"/>
      <c r="EK46" s="552"/>
      <c r="EL46" s="552"/>
      <c r="EM46" s="552"/>
      <c r="EN46" s="552"/>
      <c r="EO46" s="552"/>
      <c r="EP46" s="552"/>
      <c r="EQ46" s="552"/>
      <c r="ER46" s="552"/>
      <c r="ES46" s="552"/>
      <c r="ET46" s="552"/>
      <c r="EU46" s="552"/>
      <c r="EV46" s="552"/>
      <c r="EW46" s="552"/>
      <c r="EX46" s="552"/>
      <c r="EY46" s="552"/>
      <c r="EZ46" s="552"/>
      <c r="FA46" s="552"/>
      <c r="FB46" s="552"/>
      <c r="FC46" s="552"/>
      <c r="FD46" s="552"/>
      <c r="FE46" s="552"/>
      <c r="FF46" s="552"/>
      <c r="FG46" s="552"/>
      <c r="FH46" s="552"/>
      <c r="FI46" s="552"/>
      <c r="FJ46" s="552"/>
      <c r="FK46" s="552"/>
      <c r="FL46" s="552"/>
      <c r="FM46" s="552"/>
      <c r="FN46" s="552"/>
      <c r="FO46" s="552"/>
      <c r="FP46" s="552"/>
      <c r="FQ46" s="552"/>
      <c r="FR46" s="552"/>
      <c r="FS46" s="552"/>
      <c r="FT46" s="552"/>
      <c r="FU46" s="552"/>
      <c r="FV46" s="552"/>
      <c r="FW46" s="552"/>
      <c r="FX46" s="552"/>
      <c r="FY46" s="552"/>
      <c r="FZ46" s="552"/>
      <c r="GA46" s="552"/>
      <c r="GB46" s="552"/>
      <c r="GC46" s="552"/>
      <c r="GD46" s="552"/>
      <c r="GE46" s="552"/>
      <c r="GF46" s="552"/>
      <c r="GG46" s="552"/>
      <c r="GH46" s="552"/>
      <c r="GI46" s="552"/>
      <c r="GJ46" s="552"/>
      <c r="GK46" s="552"/>
      <c r="GL46" s="552"/>
      <c r="GM46" s="552"/>
      <c r="GN46" s="552"/>
      <c r="GO46" s="552"/>
      <c r="GP46" s="552"/>
      <c r="GQ46" s="552"/>
      <c r="GR46" s="552"/>
      <c r="GS46" s="552"/>
      <c r="GT46" s="552"/>
      <c r="GU46" s="552"/>
      <c r="GV46" s="552"/>
      <c r="GW46" s="552"/>
      <c r="GX46" s="552"/>
      <c r="GY46" s="552"/>
      <c r="GZ46" s="552"/>
      <c r="HA46" s="552"/>
      <c r="HB46" s="552"/>
      <c r="HC46" s="552"/>
      <c r="HD46" s="552"/>
      <c r="HE46" s="552"/>
      <c r="HF46" s="552"/>
      <c r="HG46" s="552"/>
      <c r="HH46" s="552"/>
      <c r="HI46" s="552"/>
      <c r="HJ46" s="552"/>
      <c r="HK46" s="552"/>
      <c r="HL46" s="552"/>
      <c r="HM46" s="552"/>
      <c r="HN46" s="552"/>
      <c r="HO46" s="552"/>
      <c r="HP46" s="552"/>
      <c r="HQ46" s="552"/>
    </row>
    <row r="47" spans="1:225" s="53" customFormat="1" ht="18.75" customHeight="1">
      <c r="A47" s="552"/>
      <c r="B47" s="559" t="s">
        <v>224</v>
      </c>
      <c r="C47" s="592"/>
      <c r="D47" s="583">
        <v>9896.7324639696781</v>
      </c>
      <c r="E47" s="580">
        <v>14833.649982205741</v>
      </c>
      <c r="F47" s="619">
        <v>19854.626100208992</v>
      </c>
      <c r="G47" s="85">
        <v>44585.008546384415</v>
      </c>
      <c r="H47" s="620">
        <v>2063.6879177283504</v>
      </c>
      <c r="I47" s="85">
        <v>46648.696464112763</v>
      </c>
      <c r="J47" s="620">
        <v>13534.464681797581</v>
      </c>
      <c r="K47" s="574">
        <v>1.2873252608568038</v>
      </c>
      <c r="L47" s="578">
        <v>0.40897376872872826</v>
      </c>
      <c r="M47" s="579">
        <v>1.311560082005613</v>
      </c>
      <c r="N47" s="626">
        <v>1.0007599635878393</v>
      </c>
      <c r="O47" s="626">
        <v>1.0166009256497404</v>
      </c>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c r="CU47" s="552"/>
      <c r="CV47" s="552"/>
      <c r="CW47" s="552"/>
      <c r="CX47" s="552"/>
      <c r="CY47" s="552"/>
      <c r="CZ47" s="552"/>
      <c r="DA47" s="552"/>
      <c r="DB47" s="552"/>
      <c r="DC47" s="552"/>
      <c r="DD47" s="552"/>
      <c r="DE47" s="552"/>
      <c r="DF47" s="552"/>
      <c r="DG47" s="552"/>
      <c r="DH47" s="552"/>
      <c r="DI47" s="552"/>
      <c r="DJ47" s="552"/>
      <c r="DK47" s="552"/>
      <c r="DL47" s="552"/>
      <c r="DM47" s="552"/>
      <c r="DN47" s="552"/>
      <c r="DO47" s="552"/>
      <c r="DP47" s="552"/>
      <c r="DQ47" s="552"/>
      <c r="DR47" s="552"/>
      <c r="DS47" s="552"/>
      <c r="DT47" s="552"/>
      <c r="DU47" s="552"/>
      <c r="DV47" s="552"/>
      <c r="DW47" s="552"/>
      <c r="DX47" s="552"/>
      <c r="DY47" s="552"/>
      <c r="DZ47" s="552"/>
      <c r="EA47" s="552"/>
      <c r="EB47" s="552"/>
      <c r="EC47" s="552"/>
      <c r="ED47" s="552"/>
      <c r="EE47" s="552"/>
      <c r="EF47" s="552"/>
      <c r="EG47" s="552"/>
      <c r="EH47" s="552"/>
      <c r="EI47" s="552"/>
      <c r="EJ47" s="552"/>
      <c r="EK47" s="552"/>
      <c r="EL47" s="552"/>
      <c r="EM47" s="552"/>
      <c r="EN47" s="552"/>
      <c r="EO47" s="552"/>
      <c r="EP47" s="552"/>
      <c r="EQ47" s="552"/>
      <c r="ER47" s="552"/>
      <c r="ES47" s="552"/>
      <c r="ET47" s="552"/>
      <c r="EU47" s="552"/>
      <c r="EV47" s="552"/>
      <c r="EW47" s="552"/>
      <c r="EX47" s="552"/>
      <c r="EY47" s="552"/>
      <c r="EZ47" s="552"/>
      <c r="FA47" s="552"/>
      <c r="FB47" s="552"/>
      <c r="FC47" s="552"/>
      <c r="FD47" s="552"/>
      <c r="FE47" s="552"/>
      <c r="FF47" s="552"/>
      <c r="FG47" s="552"/>
      <c r="FH47" s="552"/>
      <c r="FI47" s="552"/>
      <c r="FJ47" s="552"/>
      <c r="FK47" s="552"/>
      <c r="FL47" s="552"/>
      <c r="FM47" s="552"/>
      <c r="FN47" s="552"/>
      <c r="FO47" s="552"/>
      <c r="FP47" s="552"/>
      <c r="FQ47" s="552"/>
      <c r="FR47" s="552"/>
      <c r="FS47" s="552"/>
      <c r="FT47" s="552"/>
      <c r="FU47" s="552"/>
      <c r="FV47" s="552"/>
      <c r="FW47" s="552"/>
      <c r="FX47" s="552"/>
      <c r="FY47" s="552"/>
      <c r="FZ47" s="552"/>
      <c r="GA47" s="552"/>
      <c r="GB47" s="552"/>
      <c r="GC47" s="552"/>
      <c r="GD47" s="552"/>
      <c r="GE47" s="552"/>
      <c r="GF47" s="552"/>
      <c r="GG47" s="552"/>
      <c r="GH47" s="552"/>
      <c r="GI47" s="552"/>
      <c r="GJ47" s="552"/>
      <c r="GK47" s="552"/>
      <c r="GL47" s="552"/>
      <c r="GM47" s="552"/>
      <c r="GN47" s="552"/>
      <c r="GO47" s="552"/>
      <c r="GP47" s="552"/>
      <c r="GQ47" s="552"/>
      <c r="GR47" s="552"/>
      <c r="GS47" s="552"/>
      <c r="GT47" s="552"/>
      <c r="GU47" s="552"/>
      <c r="GV47" s="552"/>
      <c r="GW47" s="552"/>
      <c r="GX47" s="552"/>
      <c r="GY47" s="552"/>
      <c r="GZ47" s="552"/>
      <c r="HA47" s="552"/>
      <c r="HB47" s="552"/>
      <c r="HC47" s="552"/>
      <c r="HD47" s="552"/>
      <c r="HE47" s="552"/>
      <c r="HF47" s="552"/>
      <c r="HG47" s="552"/>
      <c r="HH47" s="552"/>
      <c r="HI47" s="552"/>
      <c r="HJ47" s="552"/>
      <c r="HK47" s="552"/>
      <c r="HL47" s="552"/>
      <c r="HM47" s="552"/>
      <c r="HN47" s="552"/>
      <c r="HO47" s="552"/>
      <c r="HP47" s="552"/>
      <c r="HQ47" s="552"/>
    </row>
    <row r="48" spans="1:225" ht="15.75" customHeight="1">
      <c r="B48" s="105" t="s">
        <v>225</v>
      </c>
      <c r="C48" s="522"/>
      <c r="D48" s="522" t="s">
        <v>226</v>
      </c>
      <c r="E48" s="522"/>
      <c r="F48" s="522"/>
      <c r="G48" s="522"/>
      <c r="H48" s="522"/>
      <c r="I48" s="522"/>
      <c r="J48" s="522"/>
      <c r="K48" s="522"/>
      <c r="L48" s="522"/>
      <c r="M48" s="522"/>
      <c r="N48" s="522"/>
      <c r="O48" s="66"/>
    </row>
  </sheetData>
  <mergeCells count="5">
    <mergeCell ref="B1:O1"/>
    <mergeCell ref="D2:G2"/>
    <mergeCell ref="K2:O2"/>
    <mergeCell ref="B2:B3"/>
    <mergeCell ref="C2:C3"/>
  </mergeCells>
  <phoneticPr fontId="265" type="noConversion"/>
  <printOptions horizontalCentered="1"/>
  <pageMargins left="0.25" right="0.3" top="0.5" bottom="0.48" header="0.3" footer="0.13"/>
  <pageSetup scale="63" fitToWidth="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249977111117893"/>
  </sheetPr>
  <dimension ref="A1:AA48"/>
  <sheetViews>
    <sheetView view="pageBreakPreview" zoomScale="60" zoomScaleNormal="100" workbookViewId="0">
      <pane xSplit="3" ySplit="3" topLeftCell="D35" activePane="bottomRight" state="frozen"/>
      <selection sqref="A1:XFD1048576"/>
      <selection pane="topRight" sqref="A1:XFD1048576"/>
      <selection pane="bottomLeft" sqref="A1:XFD1048576"/>
      <selection pane="bottomRight" sqref="A1:XFD1048576"/>
    </sheetView>
  </sheetViews>
  <sheetFormatPr defaultColWidth="6.3984375" defaultRowHeight="13.15"/>
  <cols>
    <col min="1" max="1" width="1.3984375" style="13" customWidth="1"/>
    <col min="2" max="2" width="6.1328125" style="13" customWidth="1"/>
    <col min="3" max="3" width="5.3984375" style="13" customWidth="1"/>
    <col min="4" max="4" width="15.1328125" style="13" customWidth="1"/>
    <col min="5" max="5" width="15" style="13" customWidth="1"/>
    <col min="6" max="6" width="19.3984375" style="13" customWidth="1"/>
    <col min="7" max="7" width="12.86328125" style="13" customWidth="1"/>
    <col min="8" max="8" width="16" style="13" customWidth="1"/>
    <col min="9" max="9" width="13.3984375" style="13" customWidth="1"/>
    <col min="10" max="22" width="6.86328125" style="13" customWidth="1"/>
    <col min="23" max="26" width="6.3984375" style="13" customWidth="1"/>
    <col min="27" max="27" width="7.1328125" style="12" customWidth="1"/>
    <col min="28" max="28" width="1.3984375" style="13" customWidth="1"/>
    <col min="29" max="242" width="9.1328125" style="13" customWidth="1"/>
    <col min="243" max="243" width="6" style="13" customWidth="1"/>
    <col min="244" max="244" width="3.3984375" style="13" customWidth="1"/>
    <col min="245" max="245" width="8.1328125" style="13" customWidth="1"/>
    <col min="246" max="248" width="6.3984375" style="13" customWidth="1"/>
    <col min="249" max="249" width="6.1328125" style="13" customWidth="1"/>
    <col min="250" max="250" width="8" style="13" customWidth="1"/>
    <col min="251" max="251" width="6.3984375" style="13" customWidth="1"/>
    <col min="252" max="252" width="6.86328125" style="13" customWidth="1"/>
    <col min="253" max="253" width="8" style="13" customWidth="1"/>
    <col min="254" max="254" width="8.3984375" style="13" customWidth="1"/>
    <col min="255" max="16384" width="6.3984375" style="13"/>
  </cols>
  <sheetData>
    <row r="1" spans="2:27" s="91" customFormat="1" ht="27.75" customHeight="1">
      <c r="B1" s="63" t="s">
        <v>375</v>
      </c>
      <c r="C1" s="591"/>
      <c r="D1" s="535"/>
      <c r="E1" s="535"/>
      <c r="F1" s="535"/>
      <c r="G1" s="535"/>
      <c r="H1" s="535"/>
      <c r="I1" s="96"/>
      <c r="J1" s="97"/>
      <c r="K1" s="97"/>
      <c r="L1" s="97"/>
      <c r="M1" s="97"/>
      <c r="N1" s="97"/>
      <c r="O1" s="97"/>
      <c r="P1" s="97"/>
      <c r="Q1" s="97"/>
      <c r="R1" s="97"/>
      <c r="S1" s="97"/>
      <c r="T1" s="97"/>
      <c r="U1" s="97"/>
      <c r="V1" s="97"/>
      <c r="AA1" s="97"/>
    </row>
    <row r="2" spans="2:27" ht="24" customHeight="1">
      <c r="B2" s="705" t="s">
        <v>43</v>
      </c>
      <c r="C2" s="703" t="s">
        <v>44</v>
      </c>
      <c r="D2" s="698" t="s">
        <v>294</v>
      </c>
      <c r="E2" s="700"/>
      <c r="F2" s="700"/>
      <c r="G2" s="700"/>
      <c r="H2" s="700"/>
      <c r="I2" s="67"/>
    </row>
    <row r="3" spans="2:27" s="12" customFormat="1" ht="60.75" customHeight="1">
      <c r="B3" s="702"/>
      <c r="C3" s="704"/>
      <c r="D3" s="445" t="s">
        <v>45</v>
      </c>
      <c r="E3" s="445" t="s">
        <v>46</v>
      </c>
      <c r="F3" s="87" t="s">
        <v>230</v>
      </c>
      <c r="G3" s="87" t="s">
        <v>48</v>
      </c>
      <c r="H3" s="88" t="s">
        <v>79</v>
      </c>
      <c r="I3" s="446" t="s">
        <v>231</v>
      </c>
      <c r="J3" s="13"/>
      <c r="K3" s="13"/>
      <c r="L3" s="13"/>
      <c r="M3" s="13"/>
      <c r="N3" s="13"/>
      <c r="O3" s="13"/>
      <c r="P3" s="13"/>
      <c r="Q3" s="13"/>
      <c r="R3" s="13"/>
    </row>
    <row r="4" spans="2:27" ht="30" hidden="1" customHeight="1">
      <c r="B4" s="559" t="s">
        <v>181</v>
      </c>
      <c r="C4" s="560"/>
      <c r="D4" s="561">
        <v>0</v>
      </c>
      <c r="E4" s="561">
        <v>0</v>
      </c>
      <c r="F4" s="561">
        <v>0</v>
      </c>
      <c r="G4" s="561">
        <v>0</v>
      </c>
      <c r="H4" s="98">
        <v>0</v>
      </c>
      <c r="I4" s="561">
        <v>0</v>
      </c>
      <c r="AA4" s="13"/>
    </row>
    <row r="5" spans="2:27" ht="30" hidden="1" customHeight="1">
      <c r="B5" s="559" t="s">
        <v>182</v>
      </c>
      <c r="C5" s="560"/>
      <c r="D5" s="561">
        <v>0</v>
      </c>
      <c r="E5" s="561">
        <v>0</v>
      </c>
      <c r="F5" s="561">
        <v>0</v>
      </c>
      <c r="G5" s="561">
        <v>0</v>
      </c>
      <c r="H5" s="98">
        <v>0</v>
      </c>
      <c r="I5" s="561">
        <v>0</v>
      </c>
      <c r="AA5" s="13"/>
    </row>
    <row r="6" spans="2:27" ht="30" hidden="1" customHeight="1">
      <c r="B6" s="559" t="s">
        <v>183</v>
      </c>
      <c r="C6" s="560"/>
      <c r="D6" s="561">
        <v>0</v>
      </c>
      <c r="E6" s="561">
        <v>0</v>
      </c>
      <c r="F6" s="561">
        <v>0</v>
      </c>
      <c r="G6" s="561">
        <v>0</v>
      </c>
      <c r="H6" s="98">
        <v>0</v>
      </c>
      <c r="I6" s="561">
        <v>0</v>
      </c>
      <c r="AA6" s="13"/>
    </row>
    <row r="7" spans="2:27" ht="30" hidden="1" customHeight="1">
      <c r="B7" s="559" t="s">
        <v>184</v>
      </c>
      <c r="C7" s="560"/>
      <c r="D7" s="561">
        <v>0</v>
      </c>
      <c r="E7" s="561">
        <v>0</v>
      </c>
      <c r="F7" s="561">
        <v>0</v>
      </c>
      <c r="G7" s="561">
        <v>0</v>
      </c>
      <c r="H7" s="98">
        <v>0</v>
      </c>
      <c r="I7" s="561">
        <v>0</v>
      </c>
      <c r="AA7" s="13"/>
    </row>
    <row r="8" spans="2:27" ht="30" customHeight="1">
      <c r="B8" s="559" t="s">
        <v>185</v>
      </c>
      <c r="C8" s="560"/>
      <c r="D8" s="561">
        <v>4665.1520954879052</v>
      </c>
      <c r="E8" s="561">
        <v>771.13579288150072</v>
      </c>
      <c r="F8" s="561">
        <v>489.89346704983149</v>
      </c>
      <c r="G8" s="561">
        <v>386.88113648549597</v>
      </c>
      <c r="H8" s="98">
        <v>6313.0624919047332</v>
      </c>
      <c r="I8" s="561">
        <v>5823.1690248549021</v>
      </c>
      <c r="AA8" s="13"/>
    </row>
    <row r="9" spans="2:27" ht="30" customHeight="1">
      <c r="B9" s="559" t="s">
        <v>186</v>
      </c>
      <c r="C9" s="560"/>
      <c r="D9" s="561">
        <v>4692.9228231397728</v>
      </c>
      <c r="E9" s="561">
        <v>777.92211328769508</v>
      </c>
      <c r="F9" s="561">
        <v>495.76386103280004</v>
      </c>
      <c r="G9" s="561">
        <v>349.60050579150652</v>
      </c>
      <c r="H9" s="98">
        <v>6316.2093032517741</v>
      </c>
      <c r="I9" s="561">
        <v>5820.4454422189738</v>
      </c>
      <c r="AA9" s="13"/>
    </row>
    <row r="10" spans="2:27" ht="30" customHeight="1">
      <c r="B10" s="559" t="s">
        <v>187</v>
      </c>
      <c r="C10" s="560"/>
      <c r="D10" s="561">
        <v>4720.245970879485</v>
      </c>
      <c r="E10" s="561">
        <v>782.75952339217224</v>
      </c>
      <c r="F10" s="561">
        <v>502.26685410012948</v>
      </c>
      <c r="G10" s="561">
        <v>343.93900436276425</v>
      </c>
      <c r="H10" s="98">
        <v>6349.2113527345509</v>
      </c>
      <c r="I10" s="561">
        <v>5846.9444986344215</v>
      </c>
      <c r="AA10" s="13"/>
    </row>
    <row r="11" spans="2:27" ht="30" customHeight="1">
      <c r="B11" s="559" t="s">
        <v>188</v>
      </c>
      <c r="C11" s="560"/>
      <c r="D11" s="561">
        <v>4758.84991912637</v>
      </c>
      <c r="E11" s="561">
        <v>803.57338492766974</v>
      </c>
      <c r="F11" s="561">
        <v>495.682793076704</v>
      </c>
      <c r="G11" s="561">
        <v>337.94595523168698</v>
      </c>
      <c r="H11" s="98">
        <v>6396.05205236243</v>
      </c>
      <c r="I11" s="561">
        <v>5900.369259285726</v>
      </c>
      <c r="AA11" s="13"/>
    </row>
    <row r="12" spans="2:27" ht="30" customHeight="1">
      <c r="B12" s="559" t="s">
        <v>189</v>
      </c>
      <c r="C12" s="560"/>
      <c r="D12" s="562">
        <v>4767.8298658733202</v>
      </c>
      <c r="E12" s="561">
        <v>826.43093063618358</v>
      </c>
      <c r="F12" s="562">
        <v>512.10705450452394</v>
      </c>
      <c r="G12" s="562">
        <v>345.55124071823275</v>
      </c>
      <c r="H12" s="85">
        <v>6451.9190917322612</v>
      </c>
      <c r="I12" s="561">
        <v>5939.8120372277372</v>
      </c>
      <c r="AA12" s="13"/>
    </row>
    <row r="13" spans="2:27" ht="30" customHeight="1">
      <c r="B13" s="559" t="s">
        <v>190</v>
      </c>
      <c r="C13" s="560"/>
      <c r="D13" s="562">
        <v>4778.7930379941572</v>
      </c>
      <c r="E13" s="561">
        <v>837.41256000435203</v>
      </c>
      <c r="F13" s="562">
        <v>506.22778136486551</v>
      </c>
      <c r="G13" s="562">
        <v>339.76902716079769</v>
      </c>
      <c r="H13" s="85">
        <v>6462.2024065241721</v>
      </c>
      <c r="I13" s="561">
        <v>5955.9746251593069</v>
      </c>
      <c r="AA13" s="13"/>
    </row>
    <row r="14" spans="2:27" ht="30" customHeight="1">
      <c r="B14" s="559" t="s">
        <v>191</v>
      </c>
      <c r="C14" s="560"/>
      <c r="D14" s="562">
        <v>4805.4516630792405</v>
      </c>
      <c r="E14" s="561">
        <v>842.55604933430629</v>
      </c>
      <c r="F14" s="562">
        <v>490.48931735243303</v>
      </c>
      <c r="G14" s="562">
        <v>347.66237246349874</v>
      </c>
      <c r="H14" s="85">
        <v>6486.1594022294794</v>
      </c>
      <c r="I14" s="561">
        <v>5995.6700848770452</v>
      </c>
      <c r="AA14" s="13"/>
    </row>
    <row r="15" spans="2:27" ht="30" customHeight="1">
      <c r="B15" s="559" t="s">
        <v>192</v>
      </c>
      <c r="C15" s="560"/>
      <c r="D15" s="561">
        <v>4838.8523155470875</v>
      </c>
      <c r="E15" s="561">
        <v>845.75455172522379</v>
      </c>
      <c r="F15" s="562">
        <v>476.25371873106127</v>
      </c>
      <c r="G15" s="562">
        <v>366.774236035294</v>
      </c>
      <c r="H15" s="85">
        <v>6527.6348220386662</v>
      </c>
      <c r="I15" s="561">
        <v>6051.3811033076054</v>
      </c>
      <c r="AA15" s="13"/>
    </row>
    <row r="16" spans="2:27" ht="30" customHeight="1">
      <c r="B16" s="559" t="s">
        <v>193</v>
      </c>
      <c r="C16" s="560"/>
      <c r="D16" s="561">
        <v>4854.1927459592698</v>
      </c>
      <c r="E16" s="561">
        <v>852.88971893517783</v>
      </c>
      <c r="F16" s="562">
        <v>468.87161326069275</v>
      </c>
      <c r="G16" s="562">
        <v>370.1608000694975</v>
      </c>
      <c r="H16" s="85">
        <v>6546.1148782246373</v>
      </c>
      <c r="I16" s="561">
        <v>6077.243264963945</v>
      </c>
      <c r="AA16" s="13"/>
    </row>
    <row r="17" spans="2:9" ht="30" customHeight="1">
      <c r="B17" s="559" t="s">
        <v>194</v>
      </c>
      <c r="C17" s="560"/>
      <c r="D17" s="561">
        <v>4877.1228047505128</v>
      </c>
      <c r="E17" s="561">
        <v>861.96157573155176</v>
      </c>
      <c r="F17" s="562">
        <v>469.86684020423775</v>
      </c>
      <c r="G17" s="562">
        <v>379.92746941466197</v>
      </c>
      <c r="H17" s="85">
        <v>6588.8786901009635</v>
      </c>
      <c r="I17" s="561">
        <v>6119.0118498967258</v>
      </c>
    </row>
    <row r="18" spans="2:9" ht="30" customHeight="1">
      <c r="B18" s="559" t="s">
        <v>195</v>
      </c>
      <c r="C18" s="560"/>
      <c r="D18" s="561">
        <v>4905.2646439919081</v>
      </c>
      <c r="E18" s="561">
        <v>872.42585882722074</v>
      </c>
      <c r="F18" s="562">
        <v>477.822519632379</v>
      </c>
      <c r="G18" s="562">
        <v>381.9527559316827</v>
      </c>
      <c r="H18" s="85">
        <v>6637.4657783831908</v>
      </c>
      <c r="I18" s="561">
        <v>6159.6432587508116</v>
      </c>
    </row>
    <row r="19" spans="2:9" ht="30" customHeight="1">
      <c r="B19" s="559" t="s">
        <v>196</v>
      </c>
      <c r="C19" s="592"/>
      <c r="D19" s="562">
        <v>4946.9641852968125</v>
      </c>
      <c r="E19" s="561">
        <v>891.05555171576566</v>
      </c>
      <c r="F19" s="562">
        <v>489.8781411485113</v>
      </c>
      <c r="G19" s="562">
        <v>378.13943582635221</v>
      </c>
      <c r="H19" s="85">
        <v>6706.0373139874418</v>
      </c>
      <c r="I19" s="561">
        <v>6216.1591728389303</v>
      </c>
    </row>
    <row r="20" spans="2:9" ht="30" customHeight="1">
      <c r="B20" s="559" t="s">
        <v>197</v>
      </c>
      <c r="C20" s="592"/>
      <c r="D20" s="564">
        <v>5036.665550348328</v>
      </c>
      <c r="E20" s="562">
        <v>904.01710058350477</v>
      </c>
      <c r="F20" s="562">
        <v>496.66883255050078</v>
      </c>
      <c r="G20" s="562">
        <v>371.33511910098724</v>
      </c>
      <c r="H20" s="85">
        <v>6808.6866025833206</v>
      </c>
      <c r="I20" s="561">
        <v>6312.0177700328195</v>
      </c>
    </row>
    <row r="21" spans="2:9" ht="30" customHeight="1">
      <c r="B21" s="559" t="s">
        <v>198</v>
      </c>
      <c r="C21" s="592"/>
      <c r="D21" s="564">
        <v>5112.5309610239692</v>
      </c>
      <c r="E21" s="562">
        <v>915.04926273631725</v>
      </c>
      <c r="F21" s="562">
        <v>502.43597345462473</v>
      </c>
      <c r="G21" s="562">
        <v>337.24543933053775</v>
      </c>
      <c r="H21" s="85">
        <v>6867.2616365454496</v>
      </c>
      <c r="I21" s="561">
        <v>6364.8256630908245</v>
      </c>
    </row>
    <row r="22" spans="2:9" ht="30" customHeight="1">
      <c r="B22" s="559" t="s">
        <v>199</v>
      </c>
      <c r="C22" s="592"/>
      <c r="D22" s="564">
        <v>5203.8651317131826</v>
      </c>
      <c r="E22" s="562">
        <v>925.3820122048885</v>
      </c>
      <c r="F22" s="562">
        <v>505.42978653383523</v>
      </c>
      <c r="G22" s="562">
        <v>370.55915017048528</v>
      </c>
      <c r="H22" s="85">
        <v>7005.2360806223915</v>
      </c>
      <c r="I22" s="561">
        <v>6499.8062940885557</v>
      </c>
    </row>
    <row r="23" spans="2:9" ht="30" customHeight="1">
      <c r="B23" s="559" t="s">
        <v>200</v>
      </c>
      <c r="C23" s="592"/>
      <c r="D23" s="564">
        <v>5301.7043060358646</v>
      </c>
      <c r="E23" s="562">
        <v>941.55227038715589</v>
      </c>
      <c r="F23" s="562">
        <v>506.46209527867575</v>
      </c>
      <c r="G23" s="562">
        <v>373.02102938499905</v>
      </c>
      <c r="H23" s="85">
        <v>7122.7397010866944</v>
      </c>
      <c r="I23" s="561">
        <v>6616.277605808019</v>
      </c>
    </row>
    <row r="24" spans="2:9" ht="30" customHeight="1">
      <c r="B24" s="559" t="s">
        <v>201</v>
      </c>
      <c r="C24" s="592"/>
      <c r="D24" s="564">
        <v>5400.0480476043549</v>
      </c>
      <c r="E24" s="562">
        <v>953.70900973847665</v>
      </c>
      <c r="F24" s="562">
        <v>521.5301863832517</v>
      </c>
      <c r="G24" s="562">
        <v>378.26884400439479</v>
      </c>
      <c r="H24" s="85">
        <v>7253.5560877304779</v>
      </c>
      <c r="I24" s="561">
        <v>6732.025901347226</v>
      </c>
    </row>
    <row r="25" spans="2:9" ht="30" customHeight="1">
      <c r="B25" s="559" t="s">
        <v>202</v>
      </c>
      <c r="C25" s="592"/>
      <c r="D25" s="564">
        <v>5477.0877952900501</v>
      </c>
      <c r="E25" s="562">
        <v>964.6219411836197</v>
      </c>
      <c r="F25" s="562">
        <v>527.06691865632877</v>
      </c>
      <c r="G25" s="562">
        <v>399.59413941251933</v>
      </c>
      <c r="H25" s="85">
        <v>7368.3707945425185</v>
      </c>
      <c r="I25" s="561">
        <v>6841.3038758861894</v>
      </c>
    </row>
    <row r="26" spans="2:9" ht="30" customHeight="1">
      <c r="B26" s="559" t="s">
        <v>203</v>
      </c>
      <c r="C26" s="592"/>
      <c r="D26" s="564">
        <v>5537.841369038003</v>
      </c>
      <c r="E26" s="562">
        <v>975.24053546782955</v>
      </c>
      <c r="F26" s="562">
        <v>524.20295183228973</v>
      </c>
      <c r="G26" s="562">
        <v>353.15648438642847</v>
      </c>
      <c r="H26" s="85">
        <v>7390.4413407245502</v>
      </c>
      <c r="I26" s="561">
        <v>6866.2383888922614</v>
      </c>
    </row>
    <row r="27" spans="2:9" ht="30" customHeight="1">
      <c r="B27" s="559" t="s">
        <v>204</v>
      </c>
      <c r="C27" s="592"/>
      <c r="D27" s="564">
        <v>5611.7346379491128</v>
      </c>
      <c r="E27" s="562">
        <v>992.16739866687203</v>
      </c>
      <c r="F27" s="562">
        <v>518.36950809112477</v>
      </c>
      <c r="G27" s="562">
        <v>347.75329326118072</v>
      </c>
      <c r="H27" s="85">
        <v>7470.0248379682907</v>
      </c>
      <c r="I27" s="561">
        <v>6951.6553298771651</v>
      </c>
    </row>
    <row r="28" spans="2:9" ht="30" customHeight="1">
      <c r="B28" s="559" t="s">
        <v>205</v>
      </c>
      <c r="C28" s="592"/>
      <c r="D28" s="564">
        <v>5729.5510175015725</v>
      </c>
      <c r="E28" s="562">
        <v>1005.0358707569701</v>
      </c>
      <c r="F28" s="562">
        <v>514.31450642884647</v>
      </c>
      <c r="G28" s="562">
        <v>341.44607679796576</v>
      </c>
      <c r="H28" s="85">
        <v>7590.3474714853546</v>
      </c>
      <c r="I28" s="561">
        <v>7076.0329650565081</v>
      </c>
    </row>
    <row r="29" spans="2:9" ht="30" customHeight="1">
      <c r="B29" s="559" t="s">
        <v>206</v>
      </c>
      <c r="C29" s="592"/>
      <c r="D29" s="564">
        <v>5801.2756702132665</v>
      </c>
      <c r="E29" s="562">
        <v>1016.6521233161498</v>
      </c>
      <c r="F29" s="562">
        <v>510.56869245430551</v>
      </c>
      <c r="G29" s="562">
        <v>345.24880147272472</v>
      </c>
      <c r="H29" s="85">
        <v>7673.745287456446</v>
      </c>
      <c r="I29" s="561">
        <v>7163.1765950021409</v>
      </c>
    </row>
    <row r="30" spans="2:9" ht="30" customHeight="1">
      <c r="B30" s="559" t="s">
        <v>207</v>
      </c>
      <c r="C30" s="592"/>
      <c r="D30" s="564">
        <v>5865.6949303010097</v>
      </c>
      <c r="E30" s="562">
        <v>1027.9820350601979</v>
      </c>
      <c r="F30" s="562">
        <v>511.13086426171253</v>
      </c>
      <c r="G30" s="562">
        <v>348.32303347627101</v>
      </c>
      <c r="H30" s="85">
        <v>7753.1308630991907</v>
      </c>
      <c r="I30" s="561">
        <v>7241.9999988374784</v>
      </c>
    </row>
    <row r="31" spans="2:9" ht="30" customHeight="1">
      <c r="B31" s="559" t="s">
        <v>208</v>
      </c>
      <c r="C31" s="592"/>
      <c r="D31" s="564">
        <v>5908.8984559169048</v>
      </c>
      <c r="E31" s="562">
        <v>1045.9290828085905</v>
      </c>
      <c r="F31" s="562">
        <v>509.33830655048399</v>
      </c>
      <c r="G31" s="562">
        <v>353.59673920656275</v>
      </c>
      <c r="H31" s="85">
        <v>7817.7625844825425</v>
      </c>
      <c r="I31" s="561">
        <v>7308.4242779320584</v>
      </c>
    </row>
    <row r="32" spans="2:9" ht="30" customHeight="1">
      <c r="B32" s="559" t="s">
        <v>209</v>
      </c>
      <c r="C32" s="559"/>
      <c r="D32" s="564">
        <v>6102.7578613550177</v>
      </c>
      <c r="E32" s="562">
        <v>1059.7916317936233</v>
      </c>
      <c r="F32" s="562">
        <v>500.00233395000151</v>
      </c>
      <c r="G32" s="562">
        <v>367.97331198077097</v>
      </c>
      <c r="H32" s="85">
        <v>8030.5251390794128</v>
      </c>
      <c r="I32" s="561">
        <v>7530.5228051294116</v>
      </c>
    </row>
    <row r="33" spans="1:9" ht="30" customHeight="1">
      <c r="B33" s="559" t="s">
        <v>210</v>
      </c>
      <c r="C33" s="559"/>
      <c r="D33" s="564">
        <v>6195.5619913472046</v>
      </c>
      <c r="E33" s="562">
        <v>1072.2856088735127</v>
      </c>
      <c r="F33" s="562">
        <v>484.06499129763756</v>
      </c>
      <c r="G33" s="562">
        <v>373.36838862379977</v>
      </c>
      <c r="H33" s="85">
        <v>8125.2809801421545</v>
      </c>
      <c r="I33" s="561">
        <v>7641.2159888445167</v>
      </c>
    </row>
    <row r="34" spans="1:9" ht="30" customHeight="1">
      <c r="B34" s="559" t="s">
        <v>211</v>
      </c>
      <c r="C34" s="559"/>
      <c r="D34" s="564">
        <v>6240.917648017692</v>
      </c>
      <c r="E34" s="562">
        <v>1084.3436332658016</v>
      </c>
      <c r="F34" s="562">
        <v>471.77117185361578</v>
      </c>
      <c r="G34" s="562">
        <v>386.2615202023955</v>
      </c>
      <c r="H34" s="85">
        <v>8183.2939733395051</v>
      </c>
      <c r="I34" s="561">
        <v>7711.5228014858894</v>
      </c>
    </row>
    <row r="35" spans="1:9" ht="30" customHeight="1">
      <c r="B35" s="559" t="s">
        <v>212</v>
      </c>
      <c r="C35" s="559"/>
      <c r="D35" s="564">
        <v>6419.3314831720581</v>
      </c>
      <c r="E35" s="562">
        <v>1102.9110118745116</v>
      </c>
      <c r="F35" s="562">
        <v>461.48169056832796</v>
      </c>
      <c r="G35" s="562">
        <v>403.46162218357051</v>
      </c>
      <c r="H35" s="85">
        <v>8387.1858077984689</v>
      </c>
      <c r="I35" s="561">
        <v>7925.7041172301406</v>
      </c>
    </row>
    <row r="36" spans="1:9" ht="30" customHeight="1">
      <c r="B36" s="559" t="s">
        <v>213</v>
      </c>
      <c r="C36" s="559"/>
      <c r="D36" s="564">
        <v>6512.9156856991867</v>
      </c>
      <c r="E36" s="562">
        <v>1117.2156562838768</v>
      </c>
      <c r="F36" s="562">
        <v>459.47894362948836</v>
      </c>
      <c r="G36" s="562">
        <v>389.93191341574732</v>
      </c>
      <c r="H36" s="85">
        <v>8479.5421990282994</v>
      </c>
      <c r="I36" s="561">
        <v>8020.0632553988116</v>
      </c>
    </row>
    <row r="37" spans="1:9" ht="30" customHeight="1">
      <c r="B37" s="559" t="s">
        <v>214</v>
      </c>
      <c r="C37" s="559"/>
      <c r="D37" s="564">
        <v>6687.9701769729854</v>
      </c>
      <c r="E37" s="562">
        <v>1130.1904807172871</v>
      </c>
      <c r="F37" s="562">
        <v>469.57272268824215</v>
      </c>
      <c r="G37" s="562">
        <v>401.35482980288816</v>
      </c>
      <c r="H37" s="85">
        <v>8689.0882101814022</v>
      </c>
      <c r="I37" s="561">
        <v>8219.5154874931613</v>
      </c>
    </row>
    <row r="38" spans="1:9" ht="30" customHeight="1">
      <c r="B38" s="559" t="s">
        <v>215</v>
      </c>
      <c r="C38" s="559"/>
      <c r="D38" s="564">
        <v>6785.0451573021728</v>
      </c>
      <c r="E38" s="562">
        <v>1142.97232783093</v>
      </c>
      <c r="F38" s="562">
        <v>474.13068087597594</v>
      </c>
      <c r="G38" s="562">
        <v>433.61146386249442</v>
      </c>
      <c r="H38" s="85">
        <v>8835.7596298715744</v>
      </c>
      <c r="I38" s="561">
        <v>8361.628948995598</v>
      </c>
    </row>
    <row r="39" spans="1:9" ht="30" customHeight="1">
      <c r="B39" s="559" t="s">
        <v>216</v>
      </c>
      <c r="C39" s="552"/>
      <c r="D39" s="564">
        <v>6990.686366257426</v>
      </c>
      <c r="E39" s="562">
        <v>1163.3112601068435</v>
      </c>
      <c r="F39" s="562">
        <v>481.69161757093855</v>
      </c>
      <c r="G39" s="562">
        <v>460.78817837920417</v>
      </c>
      <c r="H39" s="85">
        <v>9096.4774223144123</v>
      </c>
      <c r="I39" s="561">
        <v>8614.7858047434729</v>
      </c>
    </row>
    <row r="40" spans="1:9" ht="30" customHeight="1">
      <c r="B40" s="559" t="s">
        <v>217</v>
      </c>
      <c r="C40" s="552"/>
      <c r="D40" s="564">
        <v>7064.2110326602669</v>
      </c>
      <c r="E40" s="562">
        <v>1178.6778812905281</v>
      </c>
      <c r="F40" s="562">
        <v>481.50632873241091</v>
      </c>
      <c r="G40" s="562">
        <v>481.80914011461687</v>
      </c>
      <c r="H40" s="85">
        <v>9206.2043827978232</v>
      </c>
      <c r="I40" s="561">
        <v>8724.6980540654131</v>
      </c>
    </row>
    <row r="41" spans="1:9" ht="30" customHeight="1">
      <c r="B41" s="559" t="s">
        <v>218</v>
      </c>
      <c r="C41" s="552"/>
      <c r="D41" s="564">
        <v>7121.8351228228748</v>
      </c>
      <c r="E41" s="562">
        <v>1192.6165515410421</v>
      </c>
      <c r="F41" s="562">
        <v>481.19791838115941</v>
      </c>
      <c r="G41" s="562">
        <v>490.05221955734851</v>
      </c>
      <c r="H41" s="85">
        <v>9285.7018123024263</v>
      </c>
      <c r="I41" s="561">
        <v>8804.5038939212664</v>
      </c>
    </row>
    <row r="42" spans="1:9" ht="30" customHeight="1">
      <c r="B42" s="559" t="s">
        <v>219</v>
      </c>
      <c r="C42" s="552"/>
      <c r="D42" s="564">
        <v>7183.1195066174114</v>
      </c>
      <c r="E42" s="562">
        <v>1206.2303822784033</v>
      </c>
      <c r="F42" s="562">
        <v>486.73837311126181</v>
      </c>
      <c r="G42" s="562">
        <v>503.55216274980882</v>
      </c>
      <c r="H42" s="85">
        <v>9379.6404247568862</v>
      </c>
      <c r="I42" s="561">
        <v>8892.9020516456239</v>
      </c>
    </row>
    <row r="43" spans="1:9" ht="30" customHeight="1">
      <c r="B43" s="559" t="s">
        <v>220</v>
      </c>
      <c r="C43" s="552"/>
      <c r="D43" s="564">
        <v>7256.1586426835393</v>
      </c>
      <c r="E43" s="562">
        <v>1227.325</v>
      </c>
      <c r="F43" s="562">
        <v>489.97499999999997</v>
      </c>
      <c r="G43" s="562">
        <v>501.47500000000002</v>
      </c>
      <c r="H43" s="85">
        <v>9474.9336426835398</v>
      </c>
      <c r="I43" s="561">
        <v>8984.9586426835394</v>
      </c>
    </row>
    <row r="44" spans="1:9" ht="30" customHeight="1">
      <c r="B44" s="559" t="s">
        <v>221</v>
      </c>
      <c r="C44" s="552"/>
      <c r="D44" s="564">
        <v>7355.0586027647596</v>
      </c>
      <c r="E44" s="562">
        <v>1246.5264968390795</v>
      </c>
      <c r="F44" s="562">
        <v>488.20533661760362</v>
      </c>
      <c r="G44" s="562">
        <v>498.1450599960632</v>
      </c>
      <c r="H44" s="85">
        <v>9587.9354962175057</v>
      </c>
      <c r="I44" s="561">
        <v>9099.7301595999015</v>
      </c>
    </row>
    <row r="45" spans="1:9" ht="30" customHeight="1">
      <c r="B45" s="559" t="s">
        <v>222</v>
      </c>
      <c r="C45" s="552"/>
      <c r="D45" s="564">
        <v>7422.6782127153283</v>
      </c>
      <c r="E45" s="562">
        <v>1264.2795134570033</v>
      </c>
      <c r="F45" s="562">
        <v>481.44099947947734</v>
      </c>
      <c r="G45" s="562">
        <v>511.9405637138463</v>
      </c>
      <c r="H45" s="85">
        <v>9680.3392893656546</v>
      </c>
      <c r="I45" s="561">
        <v>9198.8982898861777</v>
      </c>
    </row>
    <row r="46" spans="1:9" ht="30" customHeight="1">
      <c r="B46" s="559" t="s">
        <v>223</v>
      </c>
      <c r="C46" s="552"/>
      <c r="D46" s="564">
        <v>7496.7620697505154</v>
      </c>
      <c r="E46" s="562">
        <v>1281.5433403397326</v>
      </c>
      <c r="F46" s="562">
        <v>470.28782319414211</v>
      </c>
      <c r="G46" s="562">
        <v>522.35534145731015</v>
      </c>
      <c r="H46" s="85">
        <v>9770.9485747417002</v>
      </c>
      <c r="I46" s="561">
        <v>9300.6607515475589</v>
      </c>
    </row>
    <row r="47" spans="1:9" ht="30" customHeight="1">
      <c r="B47" s="559" t="s">
        <v>224</v>
      </c>
      <c r="C47" s="552"/>
      <c r="D47" s="564">
        <v>7602.0530132976528</v>
      </c>
      <c r="E47" s="562">
        <v>1306.9674374598342</v>
      </c>
      <c r="F47" s="562">
        <v>465.64944118236588</v>
      </c>
      <c r="G47" s="562">
        <v>522.06257202982556</v>
      </c>
      <c r="H47" s="85">
        <v>9896.7324639696781</v>
      </c>
      <c r="I47" s="561">
        <v>9431.0830227873121</v>
      </c>
    </row>
    <row r="48" spans="1:9" ht="15.75">
      <c r="A48" s="99"/>
      <c r="B48" s="65" t="s">
        <v>225</v>
      </c>
      <c r="C48" s="516"/>
      <c r="D48" s="516" t="s">
        <v>226</v>
      </c>
      <c r="E48" s="516"/>
      <c r="F48" s="516"/>
      <c r="G48" s="516"/>
      <c r="H48" s="516"/>
      <c r="I48" s="594"/>
    </row>
  </sheetData>
  <mergeCells count="3">
    <mergeCell ref="D2:H2"/>
    <mergeCell ref="B2:B3"/>
    <mergeCell ref="C2:C3"/>
  </mergeCells>
  <printOptions horizontalCentered="1"/>
  <pageMargins left="1" right="1" top="0.75" bottom="0.75" header="0.3" footer="0.3"/>
  <pageSetup scale="4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249977111117893"/>
  </sheetPr>
  <dimension ref="A1:AA47"/>
  <sheetViews>
    <sheetView view="pageBreakPreview" topLeftCell="B1" zoomScale="60" zoomScaleNormal="100" workbookViewId="0">
      <pane xSplit="2" ySplit="3" topLeftCell="D8" activePane="bottomRight" state="frozen"/>
      <selection sqref="A1:XFD1048576"/>
      <selection pane="topRight" sqref="A1:XFD1048576"/>
      <selection pane="bottomLeft" sqref="A1:XFD1048576"/>
      <selection pane="bottomRight" sqref="A1:XFD1048576"/>
    </sheetView>
  </sheetViews>
  <sheetFormatPr defaultColWidth="6.3984375" defaultRowHeight="13.15"/>
  <cols>
    <col min="1" max="1" width="1.3984375" style="13" customWidth="1"/>
    <col min="2" max="2" width="5.1328125" style="13" customWidth="1"/>
    <col min="3" max="3" width="7.3984375" style="13" customWidth="1"/>
    <col min="4" max="5" width="15" style="13" customWidth="1"/>
    <col min="6" max="6" width="18.86328125" style="13" customWidth="1"/>
    <col min="7" max="7" width="15" style="13" customWidth="1"/>
    <col min="8" max="8" width="17.1328125" style="13" customWidth="1"/>
    <col min="9" max="9" width="10.1328125" style="13" customWidth="1"/>
    <col min="10" max="22" width="6.86328125" style="13" customWidth="1"/>
    <col min="23" max="26" width="6.3984375" style="13" customWidth="1"/>
    <col min="27" max="27" width="7.1328125" style="12" customWidth="1"/>
    <col min="28" max="28" width="1.3984375" style="13" customWidth="1"/>
    <col min="29" max="242" width="9.1328125" style="13" customWidth="1"/>
    <col min="243" max="243" width="6" style="13" customWidth="1"/>
    <col min="244" max="244" width="3.3984375" style="13" customWidth="1"/>
    <col min="245" max="245" width="8.1328125" style="13" customWidth="1"/>
    <col min="246" max="248" width="6.3984375" style="13" customWidth="1"/>
    <col min="249" max="249" width="6.1328125" style="13" customWidth="1"/>
    <col min="250" max="250" width="8" style="13" customWidth="1"/>
    <col min="251" max="251" width="6.3984375" style="13" customWidth="1"/>
    <col min="252" max="252" width="6.86328125" style="13" customWidth="1"/>
    <col min="253" max="253" width="8" style="13" customWidth="1"/>
    <col min="254" max="254" width="8.3984375" style="13" customWidth="1"/>
    <col min="255" max="16384" width="6.3984375" style="13"/>
  </cols>
  <sheetData>
    <row r="1" spans="1:27" s="91" customFormat="1" ht="27.75" customHeight="1">
      <c r="B1" s="63" t="s">
        <v>376</v>
      </c>
      <c r="C1" s="550"/>
      <c r="D1" s="551"/>
      <c r="E1" s="551"/>
      <c r="F1" s="551"/>
      <c r="G1" s="551"/>
      <c r="H1" s="551"/>
      <c r="I1" s="96"/>
      <c r="J1" s="97"/>
      <c r="K1" s="97"/>
      <c r="L1" s="97"/>
      <c r="M1" s="97"/>
      <c r="N1" s="97"/>
      <c r="O1" s="97"/>
      <c r="P1" s="97"/>
      <c r="Q1" s="97"/>
      <c r="R1" s="97"/>
      <c r="S1" s="97"/>
      <c r="T1" s="97"/>
      <c r="U1" s="97"/>
      <c r="V1" s="97"/>
      <c r="AA1" s="97"/>
    </row>
    <row r="2" spans="1:27" ht="24" customHeight="1">
      <c r="B2" s="707" t="s">
        <v>43</v>
      </c>
      <c r="C2" s="733" t="s">
        <v>44</v>
      </c>
      <c r="D2" s="710" t="s">
        <v>319</v>
      </c>
      <c r="E2" s="736"/>
      <c r="F2" s="736"/>
      <c r="G2" s="736"/>
      <c r="H2" s="736"/>
      <c r="I2" s="67"/>
    </row>
    <row r="3" spans="1:27" s="12" customFormat="1" ht="60.75" customHeight="1">
      <c r="B3" s="691"/>
      <c r="C3" s="693"/>
      <c r="D3" s="450" t="s">
        <v>45</v>
      </c>
      <c r="E3" s="450" t="s">
        <v>46</v>
      </c>
      <c r="F3" s="450" t="s">
        <v>230</v>
      </c>
      <c r="G3" s="450" t="s">
        <v>48</v>
      </c>
      <c r="H3" s="451" t="s">
        <v>79</v>
      </c>
      <c r="I3" s="446" t="s">
        <v>231</v>
      </c>
      <c r="J3" s="13"/>
      <c r="K3" s="13"/>
      <c r="L3" s="13"/>
      <c r="M3" s="13"/>
      <c r="N3" s="13"/>
      <c r="O3" s="13"/>
      <c r="P3" s="13"/>
      <c r="Q3" s="13"/>
      <c r="R3" s="13"/>
    </row>
    <row r="4" spans="1:27" ht="30" hidden="1" customHeight="1">
      <c r="B4" s="627" t="s">
        <v>182</v>
      </c>
      <c r="C4" s="628"/>
      <c r="D4" s="92" t="e">
        <v>#DIV/0!</v>
      </c>
      <c r="E4" s="92" t="e">
        <v>#DIV/0!</v>
      </c>
      <c r="F4" s="93" t="e">
        <v>#DIV/0!</v>
      </c>
      <c r="G4" s="93" t="e">
        <v>#DIV/0!</v>
      </c>
      <c r="H4" s="93" t="e">
        <v>#DIV/0!</v>
      </c>
      <c r="I4" s="93" t="e">
        <v>#DIV/0!</v>
      </c>
      <c r="AA4" s="13"/>
    </row>
    <row r="5" spans="1:27" ht="30" hidden="1" customHeight="1">
      <c r="B5" s="559" t="s">
        <v>183</v>
      </c>
      <c r="C5" s="563"/>
      <c r="D5" s="92" t="e">
        <v>#DIV/0!</v>
      </c>
      <c r="E5" s="92" t="e">
        <v>#DIV/0!</v>
      </c>
      <c r="F5" s="93" t="e">
        <v>#DIV/0!</v>
      </c>
      <c r="G5" s="93" t="e">
        <v>#DIV/0!</v>
      </c>
      <c r="H5" s="93" t="e">
        <v>#DIV/0!</v>
      </c>
      <c r="I5" s="93" t="e">
        <v>#DIV/0!</v>
      </c>
      <c r="AA5" s="13"/>
    </row>
    <row r="6" spans="1:27" ht="30" hidden="1" customHeight="1">
      <c r="B6" s="559" t="s">
        <v>184</v>
      </c>
      <c r="C6" s="563"/>
      <c r="D6" s="92" t="e">
        <v>#DIV/0!</v>
      </c>
      <c r="E6" s="92" t="e">
        <v>#DIV/0!</v>
      </c>
      <c r="F6" s="93" t="e">
        <v>#DIV/0!</v>
      </c>
      <c r="G6" s="93" t="e">
        <v>#DIV/0!</v>
      </c>
      <c r="H6" s="93" t="e">
        <v>#DIV/0!</v>
      </c>
      <c r="I6" s="93" t="e">
        <v>#DIV/0!</v>
      </c>
      <c r="AA6" s="13"/>
    </row>
    <row r="7" spans="1:27" ht="30" hidden="1" customHeight="1">
      <c r="B7" s="559" t="s">
        <v>185</v>
      </c>
      <c r="C7" s="563"/>
      <c r="D7" s="92" t="e">
        <v>#DIV/0!</v>
      </c>
      <c r="E7" s="92" t="e">
        <v>#DIV/0!</v>
      </c>
      <c r="F7" s="93" t="e">
        <v>#DIV/0!</v>
      </c>
      <c r="G7" s="93" t="e">
        <v>#DIV/0!</v>
      </c>
      <c r="H7" s="93" t="e">
        <v>#DIV/0!</v>
      </c>
      <c r="I7" s="93" t="e">
        <v>#DIV/0!</v>
      </c>
      <c r="AA7" s="13"/>
    </row>
    <row r="8" spans="1:27" ht="30" customHeight="1">
      <c r="B8" s="559" t="s">
        <v>186</v>
      </c>
      <c r="C8" s="563"/>
      <c r="D8" s="92">
        <v>0.59528021988238322</v>
      </c>
      <c r="E8" s="92">
        <v>0.88004220123616506</v>
      </c>
      <c r="F8" s="93">
        <v>1.198300115802823</v>
      </c>
      <c r="G8" s="93">
        <v>-9.6361975754760181</v>
      </c>
      <c r="H8" s="93">
        <v>4.9846035122840249E-2</v>
      </c>
      <c r="I8" s="93">
        <v>-4.6771485153584536E-2</v>
      </c>
      <c r="AA8" s="13"/>
    </row>
    <row r="9" spans="1:27" ht="30" customHeight="1">
      <c r="B9" s="559" t="s">
        <v>187</v>
      </c>
      <c r="C9" s="563"/>
      <c r="D9" s="92">
        <v>0.58222026590738096</v>
      </c>
      <c r="E9" s="92">
        <v>0.62183733073651126</v>
      </c>
      <c r="F9" s="93">
        <v>1.3117118004087871</v>
      </c>
      <c r="G9" s="93">
        <v>-1.6194202625435139</v>
      </c>
      <c r="H9" s="93">
        <v>0.52249771814538803</v>
      </c>
      <c r="I9" s="93">
        <v>0.45527540251877952</v>
      </c>
      <c r="AA9" s="13"/>
    </row>
    <row r="10" spans="1:27" ht="30" customHeight="1">
      <c r="B10" s="559" t="s">
        <v>188</v>
      </c>
      <c r="C10" s="563"/>
      <c r="D10" s="92">
        <v>0.81783763992477532</v>
      </c>
      <c r="E10" s="92">
        <v>2.659036512938016</v>
      </c>
      <c r="F10" s="93">
        <v>-1.3108691066667291</v>
      </c>
      <c r="G10" s="93">
        <v>-1.742474408269274</v>
      </c>
      <c r="H10" s="93">
        <v>0.73774043775853215</v>
      </c>
      <c r="I10" s="93">
        <v>0.91372101554550511</v>
      </c>
      <c r="AA10" s="13"/>
    </row>
    <row r="11" spans="1:27" ht="30" customHeight="1">
      <c r="A11" s="94"/>
      <c r="B11" s="552" t="s">
        <v>189</v>
      </c>
      <c r="C11" s="95"/>
      <c r="D11" s="93">
        <v>0.18869993589960643</v>
      </c>
      <c r="E11" s="92">
        <v>2.8444876519362623</v>
      </c>
      <c r="F11" s="93">
        <v>3.3134620885010975</v>
      </c>
      <c r="G11" s="93">
        <v>2.250444299986313</v>
      </c>
      <c r="H11" s="92">
        <v>0.87346129944636175</v>
      </c>
      <c r="I11" s="93">
        <v>0.66847982234226322</v>
      </c>
      <c r="AA11" s="13"/>
    </row>
    <row r="12" spans="1:27" ht="30" customHeight="1">
      <c r="A12" s="94"/>
      <c r="B12" s="552" t="s">
        <v>190</v>
      </c>
      <c r="C12" s="95"/>
      <c r="D12" s="93">
        <v>0.22994050604255278</v>
      </c>
      <c r="E12" s="92">
        <v>1.3288018346209469</v>
      </c>
      <c r="F12" s="93">
        <v>-1.1480554872157995</v>
      </c>
      <c r="G12" s="93">
        <v>-1.6733302839302979</v>
      </c>
      <c r="H12" s="92">
        <v>0.1593838150433271</v>
      </c>
      <c r="I12" s="93">
        <v>0.27210605033072</v>
      </c>
      <c r="AA12" s="13"/>
    </row>
    <row r="13" spans="1:27" ht="30" customHeight="1">
      <c r="A13" s="94"/>
      <c r="B13" s="552" t="s">
        <v>191</v>
      </c>
      <c r="C13" s="95"/>
      <c r="D13" s="93">
        <v>0.55785268106677677</v>
      </c>
      <c r="E13" s="93">
        <v>0.61421210710375362</v>
      </c>
      <c r="F13" s="93">
        <v>-3.1089688460003657</v>
      </c>
      <c r="G13" s="93">
        <v>2.3231503379398646</v>
      </c>
      <c r="H13" s="93">
        <v>0.37072493552850005</v>
      </c>
      <c r="I13" s="93">
        <v>0.66648134379309454</v>
      </c>
      <c r="AA13" s="13"/>
    </row>
    <row r="14" spans="1:27" ht="30" customHeight="1">
      <c r="A14" s="94"/>
      <c r="B14" s="552" t="s">
        <v>192</v>
      </c>
      <c r="C14" s="95"/>
      <c r="D14" s="93">
        <v>0.69505750571725855</v>
      </c>
      <c r="E14" s="92">
        <v>0.37961894564102749</v>
      </c>
      <c r="F14" s="93">
        <v>-2.902325925916756</v>
      </c>
      <c r="G14" s="93">
        <v>5.4972482171051809</v>
      </c>
      <c r="H14" s="93">
        <v>0.6394449663838202</v>
      </c>
      <c r="I14" s="93">
        <v>0.92918752436163743</v>
      </c>
      <c r="AA14" s="13"/>
    </row>
    <row r="15" spans="1:27" ht="30" customHeight="1">
      <c r="B15" s="559" t="s">
        <v>193</v>
      </c>
      <c r="C15" s="95"/>
      <c r="D15" s="93">
        <v>0.3170262163797446</v>
      </c>
      <c r="E15" s="92">
        <v>0.84364514449248418</v>
      </c>
      <c r="F15" s="93">
        <v>-1.5500362894882045</v>
      </c>
      <c r="G15" s="93">
        <v>0.92333749251613995</v>
      </c>
      <c r="H15" s="92">
        <v>0.28310493294721084</v>
      </c>
      <c r="I15" s="93">
        <v>0.42737618429293889</v>
      </c>
      <c r="AA15" s="13"/>
    </row>
    <row r="16" spans="1:27" ht="30" customHeight="1">
      <c r="B16" s="559" t="s">
        <v>194</v>
      </c>
      <c r="C16" s="95"/>
      <c r="D16" s="93">
        <v>0.47237635568406233</v>
      </c>
      <c r="E16" s="92">
        <v>1.0636611738854072</v>
      </c>
      <c r="F16" s="93">
        <v>0.21226001220757951</v>
      </c>
      <c r="G16" s="93">
        <v>2.6384936879677099</v>
      </c>
      <c r="H16" s="92">
        <v>0.65327011016225356</v>
      </c>
      <c r="I16" s="93">
        <v>0.68729493146311427</v>
      </c>
      <c r="AA16" s="13"/>
    </row>
    <row r="17" spans="2:9" ht="30" customHeight="1">
      <c r="B17" s="559" t="s">
        <v>195</v>
      </c>
      <c r="C17"/>
      <c r="D17" s="93">
        <v>0.57701723676063921</v>
      </c>
      <c r="E17" s="92">
        <v>1.2140080706947884</v>
      </c>
      <c r="F17" s="93">
        <v>1.6931774595294087</v>
      </c>
      <c r="G17" s="93">
        <v>0.53307188346791179</v>
      </c>
      <c r="H17" s="92">
        <v>0.73741057572094348</v>
      </c>
      <c r="I17" s="93">
        <v>0.66401912352517911</v>
      </c>
    </row>
    <row r="18" spans="2:9" ht="30" customHeight="1">
      <c r="B18" s="559" t="s">
        <v>196</v>
      </c>
      <c r="C18"/>
      <c r="D18" s="93">
        <v>0.8500976875116919</v>
      </c>
      <c r="E18" s="92">
        <v>2.1353898099247317</v>
      </c>
      <c r="F18" s="93">
        <v>2.5230333483251286</v>
      </c>
      <c r="G18" s="93">
        <v>-0.99837481104928827</v>
      </c>
      <c r="H18" s="92">
        <v>1.0330981415764882</v>
      </c>
      <c r="I18" s="93">
        <v>0.91751927366618702</v>
      </c>
    </row>
    <row r="19" spans="2:9" ht="30" customHeight="1">
      <c r="B19" s="559" t="s">
        <v>197</v>
      </c>
      <c r="C19"/>
      <c r="D19" s="93">
        <v>1.8132608543664617</v>
      </c>
      <c r="E19" s="92">
        <v>1.4546285966998482</v>
      </c>
      <c r="F19" s="93">
        <v>1.3862001243960123</v>
      </c>
      <c r="G19" s="93">
        <v>-1.7994200235940525</v>
      </c>
      <c r="H19" s="92">
        <v>1.5306996336237546</v>
      </c>
      <c r="I19" s="93">
        <v>1.5420872363232974</v>
      </c>
    </row>
    <row r="20" spans="2:9" ht="30" customHeight="1">
      <c r="B20" s="559" t="s">
        <v>198</v>
      </c>
      <c r="C20"/>
      <c r="D20" s="93">
        <v>1.5062626238979533</v>
      </c>
      <c r="E20" s="92">
        <v>1.2203488347390419</v>
      </c>
      <c r="F20" s="93">
        <v>1.1611642459037341</v>
      </c>
      <c r="G20" s="93">
        <v>-9.1803004932529859</v>
      </c>
      <c r="H20" s="92">
        <v>0.86029857711331204</v>
      </c>
      <c r="I20" s="93">
        <v>0.83662459425760005</v>
      </c>
    </row>
    <row r="21" spans="2:9" ht="30" customHeight="1">
      <c r="B21" s="559" t="s">
        <v>199</v>
      </c>
      <c r="C21"/>
      <c r="D21" s="93">
        <v>1.7864766274377786</v>
      </c>
      <c r="E21" s="92">
        <v>1.1292014418625769</v>
      </c>
      <c r="F21" s="93">
        <v>0.59585961941095889</v>
      </c>
      <c r="G21" s="93">
        <v>9.8781797927581181</v>
      </c>
      <c r="H21" s="92">
        <v>2.0091624781366306</v>
      </c>
      <c r="I21" s="93">
        <v>2.1207278587451981</v>
      </c>
    </row>
    <row r="22" spans="2:9" ht="30" customHeight="1">
      <c r="B22" s="559" t="s">
        <v>200</v>
      </c>
      <c r="C22"/>
      <c r="D22" s="93">
        <v>1.8801250963718275</v>
      </c>
      <c r="E22" s="92">
        <v>1.74741436174439</v>
      </c>
      <c r="F22" s="93">
        <v>0.20424374905165621</v>
      </c>
      <c r="G22" s="93">
        <v>0.66436875553637265</v>
      </c>
      <c r="H22" s="92">
        <v>1.6773684585639614</v>
      </c>
      <c r="I22" s="93">
        <v>1.7919197349833667</v>
      </c>
    </row>
    <row r="23" spans="2:9" ht="30" customHeight="1">
      <c r="B23" s="559" t="s">
        <v>201</v>
      </c>
      <c r="C23"/>
      <c r="D23" s="93">
        <v>1.8549458040601792</v>
      </c>
      <c r="E23" s="92">
        <v>1.2911380210810961</v>
      </c>
      <c r="F23" s="93">
        <v>2.9751666008262418</v>
      </c>
      <c r="G23" s="93">
        <v>1.4068414931050341</v>
      </c>
      <c r="H23" s="92">
        <v>1.8366020960140617</v>
      </c>
      <c r="I23" s="93">
        <v>1.7494473846985983</v>
      </c>
    </row>
    <row r="24" spans="2:9" ht="30" customHeight="1">
      <c r="B24" s="559" t="s">
        <v>202</v>
      </c>
      <c r="C24"/>
      <c r="D24" s="93">
        <v>1.4266493002756278</v>
      </c>
      <c r="E24" s="92">
        <v>1.1442621736514269</v>
      </c>
      <c r="F24" s="93">
        <v>1.0616321773191402</v>
      </c>
      <c r="G24" s="93">
        <v>5.6376029234585161</v>
      </c>
      <c r="H24" s="92">
        <v>1.5828747365206368</v>
      </c>
      <c r="I24" s="93">
        <v>1.6232554084067772</v>
      </c>
    </row>
    <row r="25" spans="2:9" ht="30" customHeight="1">
      <c r="B25" s="559" t="s">
        <v>203</v>
      </c>
      <c r="C25"/>
      <c r="D25" s="93">
        <v>1.109231329105171</v>
      </c>
      <c r="E25" s="92">
        <v>1.1008037274354905</v>
      </c>
      <c r="F25" s="93">
        <v>-0.54337821681926357</v>
      </c>
      <c r="G25" s="93">
        <v>-11.621205229476885</v>
      </c>
      <c r="H25" s="92">
        <v>0.29953088406433892</v>
      </c>
      <c r="I25" s="93">
        <v>0.36447018665491271</v>
      </c>
    </row>
    <row r="26" spans="2:9" ht="30" customHeight="1">
      <c r="B26" s="559" t="s">
        <v>204</v>
      </c>
      <c r="C26"/>
      <c r="D26" s="93">
        <v>1.3343334340388537</v>
      </c>
      <c r="E26" s="92">
        <v>1.7356603405458912</v>
      </c>
      <c r="F26" s="93">
        <v>-1.1128216124641881</v>
      </c>
      <c r="G26" s="93">
        <v>-1.5299708101453149</v>
      </c>
      <c r="H26" s="92">
        <v>1.0768436359165747</v>
      </c>
      <c r="I26" s="93">
        <v>1.2440136235742187</v>
      </c>
    </row>
    <row r="27" spans="2:9" ht="30" customHeight="1">
      <c r="B27" s="559" t="s">
        <v>205</v>
      </c>
      <c r="C27"/>
      <c r="D27" s="93">
        <v>2.0994645533616563</v>
      </c>
      <c r="E27" s="92">
        <v>1.2970061410391764</v>
      </c>
      <c r="F27" s="93">
        <v>-0.78226083883882325</v>
      </c>
      <c r="G27" s="93">
        <v>-1.8137043086110793</v>
      </c>
      <c r="H27" s="92">
        <v>1.610739403509001</v>
      </c>
      <c r="I27" s="93">
        <v>1.7891801200900659</v>
      </c>
    </row>
    <row r="28" spans="2:9" ht="30" customHeight="1">
      <c r="B28" s="559" t="s">
        <v>206</v>
      </c>
      <c r="C28"/>
      <c r="D28" s="93">
        <v>1.2518372293501443</v>
      </c>
      <c r="E28" s="92">
        <v>1.1558047724635543</v>
      </c>
      <c r="F28" s="93">
        <v>-0.72831194292965051</v>
      </c>
      <c r="G28" s="93">
        <v>1.1137116321324783</v>
      </c>
      <c r="H28" s="92">
        <v>1.0987351538831689</v>
      </c>
      <c r="I28" s="93">
        <v>1.2315322777038062</v>
      </c>
    </row>
    <row r="29" spans="2:9" ht="30" customHeight="1">
      <c r="B29" s="559" t="s">
        <v>207</v>
      </c>
      <c r="C29"/>
      <c r="D29" s="93">
        <v>1.1104326660169761</v>
      </c>
      <c r="E29" s="92">
        <v>1.1144334904934681</v>
      </c>
      <c r="F29" s="93">
        <v>0.1101069877012435</v>
      </c>
      <c r="G29" s="93">
        <v>0.89043958746057683</v>
      </c>
      <c r="H29" s="92">
        <v>1.0345088697758769</v>
      </c>
      <c r="I29" s="93">
        <v>1.100397327776804</v>
      </c>
    </row>
    <row r="30" spans="2:9" ht="30" customHeight="1">
      <c r="B30" s="559" t="s">
        <v>208</v>
      </c>
      <c r="C30"/>
      <c r="D30" s="93">
        <v>0.73654573122638567</v>
      </c>
      <c r="E30" s="92">
        <v>1.7458522752629335</v>
      </c>
      <c r="F30" s="93">
        <v>-0.35070425923461812</v>
      </c>
      <c r="G30" s="93">
        <v>1.5140272745273364</v>
      </c>
      <c r="H30" s="92">
        <v>0.83362092714007474</v>
      </c>
      <c r="I30" s="93">
        <v>0.91720904591608132</v>
      </c>
    </row>
    <row r="31" spans="2:9" ht="30" customHeight="1">
      <c r="B31" s="559" t="s">
        <v>209</v>
      </c>
      <c r="C31" s="559"/>
      <c r="D31" s="93">
        <v>3.2808044830079979</v>
      </c>
      <c r="E31" s="92">
        <v>1.325381348782102</v>
      </c>
      <c r="F31" s="93">
        <v>-1.8329610163646919</v>
      </c>
      <c r="G31" s="93">
        <v>4.0658103370715253</v>
      </c>
      <c r="H31" s="92">
        <v>2.7215274485206606</v>
      </c>
      <c r="I31" s="93">
        <v>3.0389386104469054</v>
      </c>
    </row>
    <row r="32" spans="2:9" ht="30" customHeight="1">
      <c r="B32" s="559" t="s">
        <v>210</v>
      </c>
      <c r="C32" s="559"/>
      <c r="D32" s="93">
        <v>1.5206916626965921</v>
      </c>
      <c r="E32" s="92">
        <v>1.1789088255720799</v>
      </c>
      <c r="F32" s="93">
        <v>-3.1874536517578775</v>
      </c>
      <c r="G32" s="93">
        <v>1.4661597641381974</v>
      </c>
      <c r="H32" s="92">
        <v>1.1799457622220189</v>
      </c>
      <c r="I32" s="93">
        <v>1.4699269437137445</v>
      </c>
    </row>
    <row r="33" spans="2:9" ht="30" customHeight="1">
      <c r="B33" s="559" t="s">
        <v>211</v>
      </c>
      <c r="C33" s="559"/>
      <c r="D33" s="93">
        <v>0.73206686873332671</v>
      </c>
      <c r="E33" s="92">
        <v>1.1245161076960102</v>
      </c>
      <c r="F33" s="93">
        <v>-2.5397043093460638</v>
      </c>
      <c r="G33" s="93">
        <v>3.4531931388510344</v>
      </c>
      <c r="H33" s="92">
        <v>0.7139813790948466</v>
      </c>
      <c r="I33" s="93">
        <v>0.92009979490195803</v>
      </c>
    </row>
    <row r="34" spans="2:9" ht="30" customHeight="1">
      <c r="B34" s="559" t="s">
        <v>212</v>
      </c>
      <c r="C34" s="559"/>
      <c r="D34" s="93">
        <v>2.8587756675660785</v>
      </c>
      <c r="E34" s="92">
        <v>1.712314993060744</v>
      </c>
      <c r="F34" s="93">
        <v>-2.1810322247669092</v>
      </c>
      <c r="G34" s="93">
        <v>4.4529680233646758</v>
      </c>
      <c r="H34" s="92">
        <v>2.4915618957748222</v>
      </c>
      <c r="I34" s="93">
        <v>2.7774192109369267</v>
      </c>
    </row>
    <row r="35" spans="2:9" ht="30" customHeight="1">
      <c r="B35" s="559" t="s">
        <v>213</v>
      </c>
      <c r="C35" s="559"/>
      <c r="D35" s="93">
        <v>1.4578496650695598</v>
      </c>
      <c r="E35" s="92">
        <v>1.2969898981290271</v>
      </c>
      <c r="F35" s="93">
        <v>-0.43398188482260025</v>
      </c>
      <c r="G35" s="93">
        <v>-3.3534066250463184</v>
      </c>
      <c r="H35" s="92">
        <v>1.1011606675502179</v>
      </c>
      <c r="I35" s="93">
        <v>1.190545808586748</v>
      </c>
    </row>
    <row r="36" spans="2:9" ht="30" customHeight="1">
      <c r="B36" s="559" t="s">
        <v>214</v>
      </c>
      <c r="C36" s="559"/>
      <c r="D36" s="93">
        <v>2.6878052737298077</v>
      </c>
      <c r="E36" s="92">
        <v>1.1613536169523115</v>
      </c>
      <c r="F36" s="93">
        <v>2.1967881659650459</v>
      </c>
      <c r="G36" s="93">
        <v>2.9294643485519742</v>
      </c>
      <c r="H36" s="92">
        <v>2.471194862113137</v>
      </c>
      <c r="I36" s="93">
        <v>2.4869159474532267</v>
      </c>
    </row>
    <row r="37" spans="2:9" ht="30" customHeight="1">
      <c r="B37" s="559" t="s">
        <v>215</v>
      </c>
      <c r="C37" s="559"/>
      <c r="D37" s="93">
        <v>1.451486441482956</v>
      </c>
      <c r="E37" s="92">
        <v>1.1309462724841524</v>
      </c>
      <c r="F37" s="93">
        <v>0.97066076616208363</v>
      </c>
      <c r="G37" s="93">
        <v>8.0369368111125112</v>
      </c>
      <c r="H37" s="92">
        <v>1.6879955196945815</v>
      </c>
      <c r="I37" s="93">
        <v>1.7289761387842901</v>
      </c>
    </row>
    <row r="38" spans="2:9" ht="30" customHeight="1">
      <c r="B38" s="559" t="s">
        <v>216</v>
      </c>
      <c r="C38" s="552"/>
      <c r="D38" s="93">
        <v>3.0308008891280451</v>
      </c>
      <c r="E38" s="92">
        <v>1.7794772262344765</v>
      </c>
      <c r="F38" s="93">
        <v>1.5946946696200825</v>
      </c>
      <c r="G38" s="93">
        <v>6.2675267564715256</v>
      </c>
      <c r="H38" s="92">
        <v>2.950711691628797</v>
      </c>
      <c r="I38" s="93">
        <v>3.0276021250414971</v>
      </c>
    </row>
    <row r="39" spans="2:9" ht="30" customHeight="1">
      <c r="B39" s="559" t="s">
        <v>217</v>
      </c>
      <c r="C39" s="552"/>
      <c r="D39" s="93">
        <v>1.0517517529856377</v>
      </c>
      <c r="E39" s="92">
        <v>1.3209380593697091</v>
      </c>
      <c r="F39" s="93">
        <v>-3.8466278375778984E-2</v>
      </c>
      <c r="G39" s="93">
        <v>4.5619576893992217</v>
      </c>
      <c r="H39" s="92">
        <v>1.206257712620058</v>
      </c>
      <c r="I39" s="93">
        <v>1.2758558577442614</v>
      </c>
    </row>
    <row r="40" spans="2:9" ht="30" customHeight="1">
      <c r="B40" s="559" t="s">
        <v>218</v>
      </c>
      <c r="C40" s="552"/>
      <c r="D40" s="93">
        <v>0.81571869662715812</v>
      </c>
      <c r="E40" s="92">
        <v>1.1825682378337774</v>
      </c>
      <c r="F40" s="93">
        <v>-6.4051152154817714E-2</v>
      </c>
      <c r="G40" s="93">
        <v>1.710859914523553</v>
      </c>
      <c r="H40" s="92">
        <v>0.86352014575243174</v>
      </c>
      <c r="I40" s="93">
        <v>0.91471176837652024</v>
      </c>
    </row>
    <row r="41" spans="2:9" ht="30" customHeight="1">
      <c r="B41" s="559" t="s">
        <v>219</v>
      </c>
      <c r="C41" s="552"/>
      <c r="D41" s="93">
        <v>0.86051393689447764</v>
      </c>
      <c r="E41" s="92">
        <v>1.1415094583225454</v>
      </c>
      <c r="F41" s="93">
        <v>1.1513879255217034</v>
      </c>
      <c r="G41" s="93">
        <v>2.7547968672919154</v>
      </c>
      <c r="H41" s="92">
        <v>1.0116479546005195</v>
      </c>
      <c r="I41" s="93">
        <v>1.0040106607867898</v>
      </c>
    </row>
    <row r="42" spans="2:9" ht="30" customHeight="1">
      <c r="B42" s="559" t="s">
        <v>220</v>
      </c>
      <c r="C42" s="552"/>
      <c r="D42" s="93">
        <v>1.0168163845644074</v>
      </c>
      <c r="E42" s="92">
        <v>1.7488050401907316</v>
      </c>
      <c r="F42" s="93">
        <v>0.66496234271595256</v>
      </c>
      <c r="G42" s="93">
        <v>-0.4125020014740528</v>
      </c>
      <c r="H42" s="92">
        <v>1.015958113651493</v>
      </c>
      <c r="I42" s="93">
        <v>1.0351692901068361</v>
      </c>
    </row>
    <row r="43" spans="2:9" ht="30" customHeight="1">
      <c r="B43" s="559" t="s">
        <v>221</v>
      </c>
      <c r="C43" s="552"/>
      <c r="D43" s="93">
        <v>1.3629795729582384</v>
      </c>
      <c r="E43" s="92">
        <v>1.5644997730087482</v>
      </c>
      <c r="F43" s="93">
        <v>-0.36117421958188345</v>
      </c>
      <c r="G43" s="93">
        <v>-0.66402911489841188</v>
      </c>
      <c r="H43" s="92">
        <v>1.1926400521150384</v>
      </c>
      <c r="I43" s="93">
        <v>1.2773739032156897</v>
      </c>
    </row>
    <row r="44" spans="2:9" ht="30" customHeight="1">
      <c r="B44" s="559" t="s">
        <v>222</v>
      </c>
      <c r="C44" s="552"/>
      <c r="D44" s="93">
        <v>0.91936194669000315</v>
      </c>
      <c r="E44" s="92">
        <v>1.4241988969301076</v>
      </c>
      <c r="F44" s="93">
        <v>-1.3855516584458343</v>
      </c>
      <c r="G44" s="93">
        <v>2.7693747917307832</v>
      </c>
      <c r="H44" s="92">
        <v>0.96375067588432728</v>
      </c>
      <c r="I44" s="93">
        <v>1.0897919888498819</v>
      </c>
    </row>
    <row r="45" spans="2:9" ht="30" customHeight="1">
      <c r="B45" s="559" t="s">
        <v>223</v>
      </c>
      <c r="C45" s="552"/>
      <c r="D45" s="93">
        <v>0.99807448082928829</v>
      </c>
      <c r="E45" s="92">
        <v>1.3655071286826228</v>
      </c>
      <c r="F45" s="93">
        <v>-2.3166236978973131</v>
      </c>
      <c r="G45" s="93">
        <v>2.0343724411893334</v>
      </c>
      <c r="H45" s="92">
        <v>0.93601352873638177</v>
      </c>
      <c r="I45" s="93">
        <v>1.1062461879078</v>
      </c>
    </row>
    <row r="46" spans="2:9" ht="30" customHeight="1">
      <c r="B46" s="559" t="s">
        <v>224</v>
      </c>
      <c r="C46" s="552"/>
      <c r="D46" s="93">
        <v>1.4044855974819654</v>
      </c>
      <c r="E46" s="92">
        <v>1.9838655720657528</v>
      </c>
      <c r="F46" s="93">
        <v>-0.98628579840168129</v>
      </c>
      <c r="G46" s="93">
        <v>-5.6047943659919497E-2</v>
      </c>
      <c r="H46" s="92">
        <v>1.2873252608568038</v>
      </c>
      <c r="I46" s="93">
        <v>1.4022903826273989</v>
      </c>
    </row>
    <row r="47" spans="2:9">
      <c r="B47" s="65" t="s">
        <v>225</v>
      </c>
      <c r="C47" s="516"/>
      <c r="D47" s="516" t="s">
        <v>226</v>
      </c>
      <c r="E47" s="516"/>
      <c r="F47" s="516"/>
      <c r="G47" s="516"/>
      <c r="H47" s="516"/>
      <c r="I47" s="66"/>
    </row>
  </sheetData>
  <mergeCells count="3">
    <mergeCell ref="D2:H2"/>
    <mergeCell ref="B2:B3"/>
    <mergeCell ref="C2:C3"/>
  </mergeCells>
  <printOptions horizontalCentered="1"/>
  <pageMargins left="1" right="1" top="0.75" bottom="0.7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249977111117893"/>
    <pageSetUpPr fitToPage="1"/>
  </sheetPr>
  <dimension ref="A1:IT40"/>
  <sheetViews>
    <sheetView workbookViewId="0">
      <selection activeCell="A4" sqref="A4:XFD7"/>
    </sheetView>
  </sheetViews>
  <sheetFormatPr defaultColWidth="6.3984375" defaultRowHeight="15.75"/>
  <cols>
    <col min="1" max="1" width="1.3984375" style="53" customWidth="1"/>
    <col min="2" max="2" width="5.1328125" style="53" customWidth="1"/>
    <col min="3" max="3" width="6.1328125" style="53" customWidth="1"/>
    <col min="4" max="4" width="15.1328125" style="53" customWidth="1"/>
    <col min="5" max="5" width="11.3984375" style="53" customWidth="1"/>
    <col min="6" max="6" width="15" style="53" customWidth="1"/>
    <col min="7" max="7" width="10" style="53" customWidth="1"/>
    <col min="8" max="8" width="13.1328125" style="53" customWidth="1"/>
    <col min="9" max="9" width="10.1328125" style="53" customWidth="1"/>
    <col min="10" max="10" width="20.3984375" style="53" bestFit="1" customWidth="1"/>
    <col min="11" max="22" width="6.86328125" style="53" customWidth="1"/>
    <col min="23" max="26" width="6.3984375" style="53" customWidth="1"/>
    <col min="27" max="27" width="7.1328125" style="54" customWidth="1"/>
    <col min="28" max="28" width="1.3984375" style="53" customWidth="1"/>
    <col min="29" max="242" width="9.1328125" style="53" customWidth="1"/>
    <col min="243" max="243" width="6" style="53" customWidth="1"/>
    <col min="244" max="244" width="3.3984375" style="53" customWidth="1"/>
    <col min="245" max="245" width="8.1328125" style="53" customWidth="1"/>
    <col min="246" max="248" width="6.3984375" style="53" customWidth="1"/>
    <col min="249" max="249" width="6.1328125" style="53" customWidth="1"/>
    <col min="250" max="250" width="8" style="53" customWidth="1"/>
    <col min="251" max="251" width="6.3984375" style="53" customWidth="1"/>
    <col min="252" max="252" width="6.86328125" style="53" customWidth="1"/>
    <col min="253" max="253" width="8" style="53" customWidth="1"/>
    <col min="254" max="254" width="8.3984375" style="53" customWidth="1"/>
    <col min="255" max="16384" width="6.3984375" style="53"/>
  </cols>
  <sheetData>
    <row r="1" spans="2:27" s="86" customFormat="1" ht="27.75" customHeight="1">
      <c r="B1" s="63" t="s">
        <v>377</v>
      </c>
      <c r="C1" s="591"/>
      <c r="D1" s="535"/>
      <c r="E1" s="535"/>
      <c r="F1" s="535"/>
      <c r="G1" s="535"/>
      <c r="H1" s="535"/>
      <c r="I1" s="89"/>
      <c r="J1" s="90"/>
      <c r="K1" s="90"/>
      <c r="L1" s="90"/>
      <c r="M1" s="90"/>
      <c r="N1" s="90"/>
      <c r="O1" s="90"/>
      <c r="P1" s="90"/>
      <c r="Q1" s="90"/>
      <c r="R1" s="90"/>
      <c r="S1" s="90"/>
      <c r="T1" s="90"/>
      <c r="U1" s="90"/>
      <c r="V1" s="90"/>
      <c r="W1" s="557"/>
      <c r="X1" s="557"/>
      <c r="Y1" s="557"/>
      <c r="Z1" s="557"/>
      <c r="AA1" s="90"/>
    </row>
    <row r="2" spans="2:27" ht="22.5" customHeight="1">
      <c r="B2" s="701" t="s">
        <v>43</v>
      </c>
      <c r="C2" s="703" t="s">
        <v>44</v>
      </c>
      <c r="D2" s="698" t="s">
        <v>336</v>
      </c>
      <c r="E2" s="700"/>
      <c r="F2" s="700"/>
      <c r="G2" s="700"/>
      <c r="H2" s="700"/>
      <c r="I2" s="629"/>
      <c r="J2" s="552"/>
      <c r="K2" s="552"/>
      <c r="L2" s="552"/>
      <c r="M2" s="552"/>
      <c r="N2" s="552"/>
      <c r="O2" s="552"/>
      <c r="P2" s="552"/>
      <c r="Q2" s="552"/>
      <c r="R2" s="552"/>
      <c r="S2" s="552"/>
      <c r="T2" s="552"/>
      <c r="U2" s="552"/>
      <c r="V2" s="552"/>
      <c r="W2" s="552"/>
      <c r="X2" s="552"/>
      <c r="Y2" s="552"/>
      <c r="Z2" s="552"/>
    </row>
    <row r="3" spans="2:27" s="54" customFormat="1" ht="82.5" customHeight="1">
      <c r="B3" s="702"/>
      <c r="C3" s="704"/>
      <c r="D3" s="87" t="s">
        <v>45</v>
      </c>
      <c r="E3" s="445" t="s">
        <v>46</v>
      </c>
      <c r="F3" s="446" t="s">
        <v>230</v>
      </c>
      <c r="G3" s="87" t="s">
        <v>48</v>
      </c>
      <c r="H3" s="88" t="s">
        <v>79</v>
      </c>
      <c r="I3" s="446" t="s">
        <v>231</v>
      </c>
      <c r="J3" s="552"/>
      <c r="K3" s="552"/>
      <c r="L3" s="552"/>
      <c r="M3" s="552"/>
      <c r="N3" s="552"/>
      <c r="O3" s="552"/>
      <c r="P3" s="552"/>
      <c r="Q3" s="552"/>
      <c r="R3" s="552"/>
    </row>
    <row r="4" spans="2:27" ht="30" customHeight="1">
      <c r="B4" s="559" t="s">
        <v>189</v>
      </c>
      <c r="C4" s="563"/>
      <c r="D4" s="595">
        <v>2.2009522580137144</v>
      </c>
      <c r="E4" s="596">
        <v>7.1706096727869095</v>
      </c>
      <c r="F4" s="595">
        <v>4.5343710314130306</v>
      </c>
      <c r="G4" s="595">
        <v>-10.682840766730607</v>
      </c>
      <c r="H4" s="595">
        <v>2.1995125187749096</v>
      </c>
      <c r="I4" s="596">
        <v>2.0030847786655386</v>
      </c>
      <c r="J4" s="552"/>
      <c r="K4" s="552"/>
      <c r="L4" s="552"/>
      <c r="M4" s="552"/>
      <c r="N4" s="552"/>
      <c r="O4" s="552"/>
      <c r="P4" s="552"/>
      <c r="Q4" s="552"/>
      <c r="R4" s="552"/>
      <c r="S4" s="552"/>
      <c r="T4" s="552"/>
      <c r="U4" s="552"/>
      <c r="V4" s="552"/>
      <c r="W4" s="552"/>
      <c r="X4" s="552"/>
      <c r="Y4" s="552"/>
      <c r="Z4" s="552"/>
      <c r="AA4" s="552"/>
    </row>
    <row r="5" spans="2:27" ht="30" customHeight="1">
      <c r="B5" s="559" t="s">
        <v>190</v>
      </c>
      <c r="C5" s="563"/>
      <c r="D5" s="595">
        <v>1.8297810999784048</v>
      </c>
      <c r="E5" s="596">
        <v>7.647352569171133</v>
      </c>
      <c r="F5" s="595">
        <v>2.1106662172322359</v>
      </c>
      <c r="G5" s="595">
        <v>-2.8122037776947906</v>
      </c>
      <c r="H5" s="595">
        <v>2.3114038224989883</v>
      </c>
      <c r="I5" s="596">
        <v>2.3285019039481796</v>
      </c>
      <c r="J5" s="552"/>
      <c r="K5" s="552"/>
      <c r="L5" s="552"/>
      <c r="M5" s="552"/>
      <c r="N5" s="552"/>
      <c r="O5" s="552"/>
      <c r="P5" s="552"/>
      <c r="Q5" s="552"/>
      <c r="R5" s="552"/>
      <c r="S5" s="552"/>
      <c r="T5" s="552"/>
      <c r="U5" s="552"/>
      <c r="V5" s="552"/>
      <c r="W5" s="552"/>
      <c r="X5" s="552"/>
      <c r="Y5" s="552"/>
      <c r="Z5" s="552"/>
      <c r="AA5" s="552"/>
    </row>
    <row r="6" spans="2:27" ht="30" customHeight="1">
      <c r="B6" s="559" t="s">
        <v>191</v>
      </c>
      <c r="C6" s="563"/>
      <c r="D6" s="595">
        <v>1.8051112743999482</v>
      </c>
      <c r="E6" s="595">
        <v>7.6391949449556904</v>
      </c>
      <c r="F6" s="595">
        <v>-2.3448763643376935</v>
      </c>
      <c r="G6" s="595">
        <v>1.082566400874768</v>
      </c>
      <c r="H6" s="595">
        <v>2.1569300797640949</v>
      </c>
      <c r="I6" s="596">
        <v>2.5436462801615249</v>
      </c>
      <c r="J6" s="552"/>
      <c r="K6" s="552"/>
      <c r="L6" s="552"/>
      <c r="M6" s="552"/>
      <c r="N6" s="552"/>
      <c r="O6" s="552"/>
      <c r="P6" s="552"/>
      <c r="Q6" s="552"/>
      <c r="R6" s="552"/>
      <c r="S6" s="552"/>
      <c r="T6" s="552"/>
      <c r="U6" s="552"/>
      <c r="V6" s="552"/>
      <c r="W6" s="552"/>
      <c r="X6" s="552"/>
      <c r="Y6" s="552"/>
      <c r="Z6" s="552"/>
      <c r="AA6" s="552"/>
    </row>
    <row r="7" spans="2:27" ht="30" customHeight="1">
      <c r="B7" s="559" t="s">
        <v>192</v>
      </c>
      <c r="C7" s="552"/>
      <c r="D7" s="595">
        <v>1.6811287975100555</v>
      </c>
      <c r="E7" s="596">
        <v>5.2491990885624915</v>
      </c>
      <c r="F7" s="595">
        <v>-3.9196588255659321</v>
      </c>
      <c r="G7" s="595">
        <v>8.5304411422362278</v>
      </c>
      <c r="H7" s="595">
        <v>2.0572498253455365</v>
      </c>
      <c r="I7" s="596">
        <v>2.5593625989462225</v>
      </c>
      <c r="J7" s="552"/>
      <c r="K7" s="552"/>
      <c r="L7" s="552"/>
      <c r="M7" s="552"/>
      <c r="N7" s="552"/>
      <c r="O7" s="552"/>
      <c r="P7" s="552"/>
      <c r="Q7" s="552"/>
      <c r="R7" s="552"/>
      <c r="S7" s="552"/>
      <c r="T7" s="552"/>
      <c r="U7" s="552"/>
      <c r="V7" s="552"/>
      <c r="W7" s="552"/>
      <c r="X7" s="552"/>
      <c r="Y7" s="552"/>
      <c r="Z7" s="552"/>
      <c r="AA7" s="552"/>
    </row>
    <row r="8" spans="2:27" ht="30" customHeight="1">
      <c r="B8" s="559" t="s">
        <v>193</v>
      </c>
      <c r="C8" s="552"/>
      <c r="D8" s="602">
        <v>1.8113666493032525</v>
      </c>
      <c r="E8" s="602">
        <v>3.201572849968997</v>
      </c>
      <c r="F8" s="602">
        <v>-8.4426568358177576</v>
      </c>
      <c r="G8" s="602">
        <v>7.1218263607196093</v>
      </c>
      <c r="H8" s="595">
        <v>1.4599654018148129</v>
      </c>
      <c r="I8" s="596">
        <v>2.3137302472680688</v>
      </c>
      <c r="J8" s="552"/>
      <c r="K8" s="552"/>
      <c r="L8" s="552"/>
      <c r="M8" s="552"/>
      <c r="N8" s="552"/>
      <c r="O8" s="552"/>
      <c r="P8" s="552"/>
      <c r="Q8" s="552"/>
      <c r="R8" s="552"/>
      <c r="S8" s="552"/>
      <c r="T8" s="552"/>
      <c r="U8" s="552"/>
      <c r="V8" s="552"/>
      <c r="W8" s="552"/>
      <c r="X8" s="552"/>
      <c r="Y8" s="552"/>
      <c r="Z8" s="552"/>
      <c r="AA8" s="552"/>
    </row>
    <row r="9" spans="2:27" ht="30" customHeight="1">
      <c r="B9" s="559" t="s">
        <v>194</v>
      </c>
      <c r="C9" s="552"/>
      <c r="D9" s="602">
        <v>2.0576276472861821</v>
      </c>
      <c r="E9" s="602">
        <v>2.9315318278808888</v>
      </c>
      <c r="F9" s="602">
        <v>-7.1827233706125924</v>
      </c>
      <c r="G9" s="602">
        <v>11.819335796861523</v>
      </c>
      <c r="H9" s="595">
        <v>1.9602648695884284</v>
      </c>
      <c r="I9" s="596">
        <v>2.7373727223201314</v>
      </c>
      <c r="J9" s="552"/>
      <c r="K9" s="552"/>
      <c r="L9" s="552"/>
      <c r="M9" s="552"/>
      <c r="N9" s="552"/>
      <c r="O9" s="552"/>
      <c r="P9" s="552"/>
      <c r="Q9" s="552"/>
      <c r="R9" s="552"/>
      <c r="S9" s="552"/>
      <c r="T9" s="552"/>
      <c r="U9" s="552"/>
      <c r="V9" s="552"/>
      <c r="W9" s="552"/>
      <c r="X9" s="552"/>
      <c r="Y9" s="552"/>
      <c r="Z9" s="552"/>
      <c r="AA9" s="552"/>
    </row>
    <row r="10" spans="2:27" ht="30" customHeight="1">
      <c r="B10" s="559" t="s">
        <v>195</v>
      </c>
      <c r="C10" s="552"/>
      <c r="D10" s="602">
        <v>2.0770780336745673</v>
      </c>
      <c r="E10" s="602">
        <v>3.5451421322669603</v>
      </c>
      <c r="F10" s="602">
        <v>-2.5824818751256373</v>
      </c>
      <c r="G10" s="602">
        <v>9.8631276157974668</v>
      </c>
      <c r="H10" s="595">
        <v>2.3327575961470188</v>
      </c>
      <c r="I10" s="596">
        <v>2.7348598497331835</v>
      </c>
      <c r="J10" s="552"/>
      <c r="K10" s="552"/>
      <c r="L10" s="552"/>
      <c r="M10" s="552"/>
      <c r="N10" s="552"/>
      <c r="O10" s="552"/>
      <c r="P10" s="552"/>
      <c r="Q10" s="552"/>
      <c r="R10" s="552"/>
      <c r="S10" s="552"/>
      <c r="T10" s="552"/>
      <c r="U10" s="552"/>
      <c r="V10" s="552"/>
      <c r="W10" s="552"/>
      <c r="X10" s="552"/>
      <c r="Y10" s="552"/>
      <c r="Z10" s="552"/>
      <c r="AA10" s="552"/>
    </row>
    <row r="11" spans="2:27" ht="30" customHeight="1">
      <c r="B11" s="559" t="s">
        <v>196</v>
      </c>
      <c r="C11" s="552"/>
      <c r="D11" s="602">
        <v>2.2342461124999602</v>
      </c>
      <c r="E11" s="602">
        <v>5.3562821386102968</v>
      </c>
      <c r="F11" s="602">
        <v>2.8607487735216495</v>
      </c>
      <c r="G11" s="602">
        <v>3.0986908769580452</v>
      </c>
      <c r="H11" s="595">
        <v>2.7330341971099728</v>
      </c>
      <c r="I11" s="596">
        <v>2.7229828483494458</v>
      </c>
      <c r="J11" s="552"/>
      <c r="K11" s="552"/>
      <c r="L11" s="552"/>
      <c r="M11" s="552"/>
      <c r="N11" s="552"/>
      <c r="O11" s="552"/>
      <c r="P11" s="552"/>
      <c r="Q11" s="552"/>
      <c r="R11" s="552"/>
      <c r="S11" s="552"/>
      <c r="T11" s="552"/>
      <c r="U11" s="552"/>
      <c r="V11" s="552"/>
      <c r="W11" s="552"/>
      <c r="X11" s="552"/>
      <c r="Y11" s="552"/>
      <c r="Z11" s="552"/>
      <c r="AA11" s="552"/>
    </row>
    <row r="12" spans="2:27" ht="30" customHeight="1">
      <c r="B12" s="559" t="s">
        <v>197</v>
      </c>
      <c r="C12" s="552"/>
      <c r="D12" s="602">
        <v>3.7590762035758019</v>
      </c>
      <c r="E12" s="602">
        <v>5.9946063967284005</v>
      </c>
      <c r="F12" s="602">
        <v>5.9285353396629574</v>
      </c>
      <c r="G12" s="602">
        <v>0.31724564872057215</v>
      </c>
      <c r="H12" s="595">
        <v>4.0111077981860035</v>
      </c>
      <c r="I12" s="596">
        <v>3.8631743840562933</v>
      </c>
      <c r="J12" s="552"/>
      <c r="K12" s="552"/>
      <c r="L12" s="552"/>
      <c r="M12" s="552"/>
      <c r="N12" s="552"/>
      <c r="O12" s="552"/>
      <c r="P12" s="552"/>
      <c r="Q12" s="552"/>
      <c r="R12" s="552"/>
      <c r="S12" s="552"/>
      <c r="T12" s="552"/>
      <c r="U12" s="552"/>
      <c r="V12" s="552"/>
      <c r="W12" s="552"/>
      <c r="X12" s="552"/>
      <c r="Y12" s="552"/>
      <c r="Z12" s="552"/>
      <c r="AA12" s="552"/>
    </row>
    <row r="13" spans="2:27" ht="30" customHeight="1">
      <c r="B13" s="559" t="s">
        <v>198</v>
      </c>
      <c r="C13" s="552"/>
      <c r="D13" s="602">
        <v>4.8267834479000413</v>
      </c>
      <c r="E13" s="602">
        <v>6.1589389248249944</v>
      </c>
      <c r="F13" s="602">
        <v>6.9315666617865759</v>
      </c>
      <c r="G13" s="602">
        <v>-11.234257462321068</v>
      </c>
      <c r="H13" s="595">
        <v>4.2250428265240885</v>
      </c>
      <c r="I13" s="596">
        <v>4.0172142042549979</v>
      </c>
    </row>
    <row r="14" spans="2:27" ht="30" customHeight="1">
      <c r="B14" s="559" t="s">
        <v>199</v>
      </c>
      <c r="C14" s="552"/>
      <c r="D14" s="602">
        <v>6.0873471543886524</v>
      </c>
      <c r="E14" s="602">
        <v>6.0699889671834484</v>
      </c>
      <c r="F14" s="602">
        <v>5.777724106158999</v>
      </c>
      <c r="G14" s="602">
        <v>-2.9829882319883865</v>
      </c>
      <c r="H14" s="595">
        <v>5.5408240813376466</v>
      </c>
      <c r="I14" s="596">
        <v>5.5224470159775052</v>
      </c>
    </row>
    <row r="15" spans="2:27" ht="30" customHeight="1">
      <c r="B15" s="559" t="s">
        <v>200</v>
      </c>
      <c r="C15" s="552"/>
      <c r="D15" s="602">
        <v>7.1708649477066615</v>
      </c>
      <c r="E15" s="602">
        <v>5.6670673982286246</v>
      </c>
      <c r="F15" s="602">
        <v>3.3853223357310185</v>
      </c>
      <c r="G15" s="602">
        <v>-1.353576473759702</v>
      </c>
      <c r="H15" s="595">
        <v>6.2138393747093374</v>
      </c>
      <c r="I15" s="596">
        <v>6.4367469018067993</v>
      </c>
    </row>
    <row r="16" spans="2:27" ht="30" customHeight="1">
      <c r="B16" s="559" t="s">
        <v>201</v>
      </c>
      <c r="C16" s="552"/>
      <c r="D16" s="602">
        <v>7.21474343736989</v>
      </c>
      <c r="E16" s="602">
        <v>5.4967886252259746</v>
      </c>
      <c r="F16" s="602">
        <v>5.0056198825850515</v>
      </c>
      <c r="G16" s="602">
        <v>1.8672418919584857</v>
      </c>
      <c r="H16" s="595">
        <v>6.5338516973063179</v>
      </c>
      <c r="I16" s="596">
        <v>6.6541024853962369</v>
      </c>
    </row>
    <row r="17" spans="1:254" ht="30" customHeight="1">
      <c r="B17" s="559" t="s">
        <v>202</v>
      </c>
      <c r="C17" s="552"/>
      <c r="D17" s="602">
        <v>7.1306528419158042</v>
      </c>
      <c r="E17" s="602">
        <v>5.4174873928713794</v>
      </c>
      <c r="F17" s="602">
        <v>4.9023052693356561</v>
      </c>
      <c r="G17" s="602">
        <v>18.487633281490574</v>
      </c>
      <c r="H17" s="595">
        <v>7.2970739214350147</v>
      </c>
      <c r="I17" s="596">
        <v>7.4861156929785011</v>
      </c>
    </row>
    <row r="18" spans="1:254" ht="30" customHeight="1">
      <c r="B18" s="559" t="s">
        <v>203</v>
      </c>
      <c r="C18" s="552"/>
      <c r="D18" s="602">
        <v>6.41784959586127</v>
      </c>
      <c r="E18" s="602">
        <v>5.3878855008370152</v>
      </c>
      <c r="F18" s="602">
        <v>3.714297375941797</v>
      </c>
      <c r="G18" s="602">
        <v>-4.6963260186802245</v>
      </c>
      <c r="H18" s="595">
        <v>5.4988191071489751</v>
      </c>
      <c r="I18" s="596">
        <v>5.637584848289535</v>
      </c>
    </row>
    <row r="19" spans="1:254" ht="30" customHeight="1">
      <c r="B19" s="559" t="s">
        <v>204</v>
      </c>
      <c r="C19" s="552"/>
      <c r="D19" s="602">
        <v>5.8477484600619078</v>
      </c>
      <c r="E19" s="602">
        <v>5.3757109266917098</v>
      </c>
      <c r="F19" s="602">
        <v>2.3510965427525434</v>
      </c>
      <c r="G19" s="602">
        <v>-6.773810089333935</v>
      </c>
      <c r="H19" s="595">
        <v>4.8757241097637092</v>
      </c>
      <c r="I19" s="596">
        <v>5.0689790249239195</v>
      </c>
    </row>
    <row r="20" spans="1:254" ht="30" customHeight="1">
      <c r="B20" s="559" t="s">
        <v>205</v>
      </c>
      <c r="C20" s="552"/>
      <c r="D20" s="602">
        <v>6.1018525574674527</v>
      </c>
      <c r="E20" s="602">
        <v>5.3818156790369471</v>
      </c>
      <c r="F20" s="602">
        <v>-1.3835594070680912</v>
      </c>
      <c r="G20" s="602">
        <v>-9.7345493265105461</v>
      </c>
      <c r="H20" s="595">
        <v>4.6431209696519176</v>
      </c>
      <c r="I20" s="596">
        <v>5.1100080235941761</v>
      </c>
    </row>
    <row r="21" spans="1:254" ht="30" customHeight="1">
      <c r="B21" s="559" t="s">
        <v>206</v>
      </c>
      <c r="C21" s="552"/>
      <c r="D21" s="602">
        <v>5.9189826243427603</v>
      </c>
      <c r="E21" s="602">
        <v>5.3938418681092344</v>
      </c>
      <c r="F21" s="602">
        <v>-3.1301957337946362</v>
      </c>
      <c r="G21" s="602">
        <v>-13.600133880765313</v>
      </c>
      <c r="H21" s="595">
        <v>4.1443963859705235</v>
      </c>
      <c r="I21" s="596">
        <v>4.7048446459229609</v>
      </c>
    </row>
    <row r="22" spans="1:254" ht="30" customHeight="1">
      <c r="B22" s="559" t="s">
        <v>207</v>
      </c>
      <c r="C22" s="552"/>
      <c r="D22" s="602">
        <v>5.9202411086751567</v>
      </c>
      <c r="E22" s="602">
        <v>5.4080503910830515</v>
      </c>
      <c r="F22" s="602">
        <v>-2.4937073560698622</v>
      </c>
      <c r="G22" s="602">
        <v>-1.3686428322433528</v>
      </c>
      <c r="H22" s="595">
        <v>4.907548895301602</v>
      </c>
      <c r="I22" s="596">
        <v>5.4725977844448153</v>
      </c>
    </row>
    <row r="23" spans="1:254" ht="30" customHeight="1">
      <c r="B23" s="559" t="s">
        <v>208</v>
      </c>
      <c r="C23" s="552"/>
      <c r="D23" s="602">
        <v>5.2954003911417118</v>
      </c>
      <c r="E23" s="602">
        <v>5.4186102278663384</v>
      </c>
      <c r="F23" s="602">
        <v>-1.7422324036569563</v>
      </c>
      <c r="G23" s="602">
        <v>1.6803423744986077</v>
      </c>
      <c r="H23" s="595">
        <v>4.6551083036134884</v>
      </c>
      <c r="I23" s="596">
        <v>5.132143800650681</v>
      </c>
    </row>
    <row r="24" spans="1:254" ht="30" customHeight="1">
      <c r="B24" s="559" t="s">
        <v>209</v>
      </c>
      <c r="C24" s="552"/>
      <c r="D24" s="602">
        <v>6.5137188361433971</v>
      </c>
      <c r="E24" s="602">
        <v>5.4481399748859189</v>
      </c>
      <c r="F24" s="602">
        <v>-2.7827666340235737</v>
      </c>
      <c r="G24" s="602">
        <v>7.7690847795276881</v>
      </c>
      <c r="H24" s="595">
        <v>5.7991767734965123</v>
      </c>
      <c r="I24" s="596">
        <v>6.4229469014249361</v>
      </c>
    </row>
    <row r="25" spans="1:254" ht="30" customHeight="1">
      <c r="B25" s="559" t="s">
        <v>210</v>
      </c>
      <c r="C25" s="552"/>
      <c r="D25" s="602">
        <v>6.796545166064206</v>
      </c>
      <c r="E25" s="602">
        <v>5.4722244002103508</v>
      </c>
      <c r="F25" s="602">
        <v>-5.1910157337036367</v>
      </c>
      <c r="G25" s="602">
        <v>8.1447312868648822</v>
      </c>
      <c r="H25" s="595">
        <v>5.8841631533404097</v>
      </c>
      <c r="I25" s="596">
        <v>6.6735670620756764</v>
      </c>
    </row>
    <row r="26" spans="1:254" ht="30" customHeight="1">
      <c r="B26" s="559" t="s">
        <v>211</v>
      </c>
      <c r="C26" s="552"/>
      <c r="D26" s="602">
        <v>6.396901342044842</v>
      </c>
      <c r="E26" s="602">
        <v>5.482741554165699</v>
      </c>
      <c r="F26" s="602">
        <v>-7.7005117789059057</v>
      </c>
      <c r="G26" s="602">
        <v>10.891753653927964</v>
      </c>
      <c r="H26" s="595">
        <v>5.5482503499027018</v>
      </c>
      <c r="I26" s="596">
        <v>6.483330609276166</v>
      </c>
    </row>
    <row r="27" spans="1:254" ht="30" customHeight="1">
      <c r="B27" s="559" t="s">
        <v>212</v>
      </c>
      <c r="C27" s="552"/>
      <c r="D27" s="602">
        <v>8.638378727663337</v>
      </c>
      <c r="E27" s="602">
        <v>5.4479725253369793</v>
      </c>
      <c r="F27" s="602">
        <v>-9.395840714645459</v>
      </c>
      <c r="G27" s="602">
        <v>14.102189711618891</v>
      </c>
      <c r="H27" s="595">
        <v>7.2837108720361243</v>
      </c>
      <c r="I27" s="596">
        <v>8.4461412723666314</v>
      </c>
    </row>
    <row r="28" spans="1:254" ht="30" customHeight="1">
      <c r="B28" s="559" t="s">
        <v>213</v>
      </c>
      <c r="C28" s="552"/>
      <c r="D28" s="602">
        <v>6.7208602022610791</v>
      </c>
      <c r="E28" s="602">
        <v>5.4184259214301846</v>
      </c>
      <c r="F28" s="602">
        <v>-8.1046402324524678</v>
      </c>
      <c r="G28" s="602">
        <v>5.9674440292354092</v>
      </c>
      <c r="H28" s="595">
        <v>5.591378548381698</v>
      </c>
      <c r="I28" s="596">
        <v>6.500749854126326</v>
      </c>
    </row>
    <row r="29" spans="1:254" ht="30" customHeight="1">
      <c r="A29" s="552"/>
      <c r="B29" s="559" t="s">
        <v>214</v>
      </c>
      <c r="C29" s="552"/>
      <c r="D29" s="602">
        <v>7.947756576618616</v>
      </c>
      <c r="E29" s="602">
        <v>5.4001351286068484</v>
      </c>
      <c r="F29" s="602">
        <v>-2.9938683585743036</v>
      </c>
      <c r="G29" s="602">
        <v>7.4956643443339459</v>
      </c>
      <c r="H29" s="595">
        <v>6.938925945049391</v>
      </c>
      <c r="I29" s="596">
        <v>7.5681606107314394</v>
      </c>
      <c r="J29" s="552"/>
      <c r="K29" s="552"/>
      <c r="L29" s="552"/>
      <c r="M29" s="552"/>
      <c r="N29" s="552"/>
      <c r="O29" s="552"/>
      <c r="P29" s="552"/>
      <c r="Q29" s="552"/>
      <c r="R29" s="552"/>
      <c r="S29" s="552"/>
      <c r="T29" s="552"/>
      <c r="U29" s="552"/>
      <c r="V29" s="552"/>
      <c r="W29" s="552"/>
      <c r="X29" s="552"/>
      <c r="Y29" s="552"/>
      <c r="Z29" s="552"/>
      <c r="AB29" s="552"/>
      <c r="AC29" s="552"/>
      <c r="AD29" s="552"/>
      <c r="AE29" s="552"/>
      <c r="AF29" s="552"/>
      <c r="AG29" s="552"/>
      <c r="AH29" s="552"/>
      <c r="AI29" s="552"/>
      <c r="AJ29" s="552"/>
      <c r="AK29" s="552"/>
      <c r="AL29" s="552"/>
      <c r="AM29" s="552"/>
      <c r="AN29" s="552"/>
      <c r="AO29" s="552"/>
      <c r="AP29" s="552"/>
      <c r="AQ29" s="552"/>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c r="BQ29" s="552"/>
      <c r="BR29" s="552"/>
      <c r="BS29" s="552"/>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c r="CU29" s="552"/>
      <c r="CV29" s="552"/>
      <c r="CW29" s="552"/>
      <c r="CX29" s="552"/>
      <c r="CY29" s="552"/>
      <c r="CZ29" s="552"/>
      <c r="DA29" s="552"/>
      <c r="DB29" s="552"/>
      <c r="DC29" s="552"/>
      <c r="DD29" s="552"/>
      <c r="DE29" s="552"/>
      <c r="DF29" s="552"/>
      <c r="DG29" s="552"/>
      <c r="DH29" s="552"/>
      <c r="DI29" s="552"/>
      <c r="DJ29" s="552"/>
      <c r="DK29" s="552"/>
      <c r="DL29" s="552"/>
      <c r="DM29" s="552"/>
      <c r="DN29" s="552"/>
      <c r="DO29" s="552"/>
      <c r="DP29" s="552"/>
      <c r="DQ29" s="552"/>
      <c r="DR29" s="552"/>
      <c r="DS29" s="552"/>
      <c r="DT29" s="552"/>
      <c r="DU29" s="552"/>
      <c r="DV29" s="552"/>
      <c r="DW29" s="552"/>
      <c r="DX29" s="552"/>
      <c r="DY29" s="552"/>
      <c r="DZ29" s="552"/>
      <c r="EA29" s="552"/>
      <c r="EB29" s="552"/>
      <c r="EC29" s="552"/>
      <c r="ED29" s="552"/>
      <c r="EE29" s="552"/>
      <c r="EF29" s="552"/>
      <c r="EG29" s="552"/>
      <c r="EH29" s="552"/>
      <c r="EI29" s="552"/>
      <c r="EJ29" s="552"/>
      <c r="EK29" s="552"/>
      <c r="EL29" s="552"/>
      <c r="EM29" s="552"/>
      <c r="EN29" s="552"/>
      <c r="EO29" s="552"/>
      <c r="EP29" s="552"/>
      <c r="EQ29" s="552"/>
      <c r="ER29" s="552"/>
      <c r="ES29" s="552"/>
      <c r="ET29" s="552"/>
      <c r="EU29" s="552"/>
      <c r="EV29" s="552"/>
      <c r="EW29" s="552"/>
      <c r="EX29" s="552"/>
      <c r="EY29" s="552"/>
      <c r="EZ29" s="552"/>
      <c r="FA29" s="552"/>
      <c r="FB29" s="552"/>
      <c r="FC29" s="552"/>
      <c r="FD29" s="552"/>
      <c r="FE29" s="552"/>
      <c r="FF29" s="552"/>
      <c r="FG29" s="552"/>
      <c r="FH29" s="552"/>
      <c r="FI29" s="552"/>
      <c r="FJ29" s="552"/>
      <c r="FK29" s="552"/>
      <c r="FL29" s="552"/>
      <c r="FM29" s="552"/>
      <c r="FN29" s="552"/>
      <c r="FO29" s="552"/>
      <c r="FP29" s="552"/>
      <c r="FQ29" s="552"/>
      <c r="FR29" s="552"/>
      <c r="FS29" s="552"/>
      <c r="FT29" s="552"/>
      <c r="FU29" s="552"/>
      <c r="FV29" s="552"/>
      <c r="FW29" s="552"/>
      <c r="FX29" s="552"/>
      <c r="FY29" s="552"/>
      <c r="FZ29" s="552"/>
      <c r="GA29" s="552"/>
      <c r="GB29" s="552"/>
      <c r="GC29" s="552"/>
      <c r="GD29" s="552"/>
      <c r="GE29" s="552"/>
      <c r="GF29" s="552"/>
      <c r="GG29" s="552"/>
      <c r="GH29" s="552"/>
      <c r="GI29" s="552"/>
      <c r="GJ29" s="552"/>
      <c r="GK29" s="552"/>
      <c r="GL29" s="552"/>
      <c r="GM29" s="552"/>
      <c r="GN29" s="552"/>
      <c r="GO29" s="552"/>
      <c r="GP29" s="552"/>
      <c r="GQ29" s="552"/>
      <c r="GR29" s="552"/>
      <c r="GS29" s="552"/>
      <c r="GT29" s="552"/>
      <c r="GU29" s="552"/>
      <c r="GV29" s="552"/>
      <c r="GW29" s="552"/>
      <c r="GX29" s="552"/>
      <c r="GY29" s="552"/>
      <c r="GZ29" s="552"/>
      <c r="HA29" s="552"/>
      <c r="HB29" s="552"/>
      <c r="HC29" s="552"/>
      <c r="HD29" s="552"/>
      <c r="HE29" s="552"/>
      <c r="HF29" s="552"/>
      <c r="HG29" s="552"/>
      <c r="HH29" s="552"/>
      <c r="HI29" s="552"/>
      <c r="HJ29" s="552"/>
      <c r="HK29" s="552"/>
      <c r="HL29" s="552"/>
      <c r="HM29" s="552"/>
      <c r="HN29" s="552"/>
      <c r="HO29" s="552"/>
      <c r="HP29" s="552"/>
      <c r="HQ29" s="552"/>
      <c r="HR29" s="552"/>
      <c r="HS29" s="552"/>
      <c r="HT29" s="552"/>
      <c r="HU29" s="552"/>
      <c r="HV29" s="552"/>
      <c r="HW29" s="552"/>
      <c r="HX29" s="552"/>
      <c r="HY29" s="552"/>
      <c r="HZ29" s="552"/>
      <c r="IA29" s="552"/>
      <c r="IB29" s="552"/>
      <c r="IC29" s="552"/>
      <c r="ID29" s="552"/>
      <c r="IE29" s="552"/>
      <c r="IF29" s="552"/>
      <c r="IG29" s="552"/>
      <c r="IH29" s="552"/>
      <c r="II29" s="552"/>
      <c r="IJ29" s="552"/>
      <c r="IK29" s="552"/>
      <c r="IL29" s="552"/>
      <c r="IM29" s="552"/>
      <c r="IN29" s="552"/>
      <c r="IO29" s="552"/>
      <c r="IP29" s="552"/>
      <c r="IQ29" s="552"/>
      <c r="IR29" s="552"/>
      <c r="IS29" s="552"/>
      <c r="IT29" s="552"/>
    </row>
    <row r="30" spans="1:254" ht="30" customHeight="1">
      <c r="A30" s="552"/>
      <c r="B30" s="559" t="s">
        <v>215</v>
      </c>
      <c r="C30" s="552"/>
      <c r="D30" s="602">
        <v>8.7187099713983827</v>
      </c>
      <c r="E30" s="602">
        <v>5.4068371654981462</v>
      </c>
      <c r="F30" s="602">
        <v>0.50013844913192429</v>
      </c>
      <c r="G30" s="602">
        <v>12.258519470251201</v>
      </c>
      <c r="H30" s="595">
        <v>7.9731420948306209</v>
      </c>
      <c r="I30" s="596">
        <v>8.430321276939523</v>
      </c>
      <c r="J30" s="552"/>
      <c r="K30" s="552"/>
      <c r="L30" s="552"/>
      <c r="M30" s="552"/>
      <c r="N30" s="552"/>
      <c r="O30" s="552"/>
      <c r="P30" s="552"/>
      <c r="Q30" s="552"/>
      <c r="R30" s="552"/>
      <c r="S30" s="552"/>
      <c r="T30" s="552"/>
      <c r="U30" s="552"/>
      <c r="V30" s="552"/>
      <c r="W30" s="552"/>
      <c r="X30" s="552"/>
      <c r="Y30" s="552"/>
      <c r="Z30" s="552"/>
      <c r="AB30" s="552"/>
      <c r="AC30" s="552"/>
      <c r="AD30" s="552"/>
      <c r="AE30" s="552"/>
      <c r="AF30" s="552"/>
      <c r="AG30" s="552"/>
      <c r="AH30" s="552"/>
      <c r="AI30" s="552"/>
      <c r="AJ30" s="552"/>
      <c r="AK30" s="552"/>
      <c r="AL30" s="552"/>
      <c r="AM30" s="552"/>
      <c r="AN30" s="552"/>
      <c r="AO30" s="552"/>
      <c r="AP30" s="552"/>
      <c r="AQ30" s="552"/>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52"/>
      <c r="CI30" s="552"/>
      <c r="CJ30" s="552"/>
      <c r="CK30" s="552"/>
      <c r="CL30" s="552"/>
      <c r="CM30" s="552"/>
      <c r="CN30" s="552"/>
      <c r="CO30" s="552"/>
      <c r="CP30" s="552"/>
      <c r="CQ30" s="552"/>
      <c r="CR30" s="552"/>
      <c r="CS30" s="552"/>
      <c r="CT30" s="552"/>
      <c r="CU30" s="552"/>
      <c r="CV30" s="552"/>
      <c r="CW30" s="552"/>
      <c r="CX30" s="552"/>
      <c r="CY30" s="552"/>
      <c r="CZ30" s="552"/>
      <c r="DA30" s="552"/>
      <c r="DB30" s="552"/>
      <c r="DC30" s="552"/>
      <c r="DD30" s="552"/>
      <c r="DE30" s="552"/>
      <c r="DF30" s="552"/>
      <c r="DG30" s="552"/>
      <c r="DH30" s="552"/>
      <c r="DI30" s="552"/>
      <c r="DJ30" s="552"/>
      <c r="DK30" s="552"/>
      <c r="DL30" s="552"/>
      <c r="DM30" s="552"/>
      <c r="DN30" s="552"/>
      <c r="DO30" s="552"/>
      <c r="DP30" s="552"/>
      <c r="DQ30" s="552"/>
      <c r="DR30" s="552"/>
      <c r="DS30" s="552"/>
      <c r="DT30" s="552"/>
      <c r="DU30" s="552"/>
      <c r="DV30" s="552"/>
      <c r="DW30" s="552"/>
      <c r="DX30" s="552"/>
      <c r="DY30" s="552"/>
      <c r="DZ30" s="552"/>
      <c r="EA30" s="552"/>
      <c r="EB30" s="552"/>
      <c r="EC30" s="552"/>
      <c r="ED30" s="552"/>
      <c r="EE30" s="552"/>
      <c r="EF30" s="552"/>
      <c r="EG30" s="552"/>
      <c r="EH30" s="552"/>
      <c r="EI30" s="552"/>
      <c r="EJ30" s="552"/>
      <c r="EK30" s="552"/>
      <c r="EL30" s="552"/>
      <c r="EM30" s="552"/>
      <c r="EN30" s="552"/>
      <c r="EO30" s="552"/>
      <c r="EP30" s="552"/>
      <c r="EQ30" s="552"/>
      <c r="ER30" s="552"/>
      <c r="ES30" s="552"/>
      <c r="ET30" s="552"/>
      <c r="EU30" s="552"/>
      <c r="EV30" s="552"/>
      <c r="EW30" s="552"/>
      <c r="EX30" s="552"/>
      <c r="EY30" s="552"/>
      <c r="EZ30" s="552"/>
      <c r="FA30" s="552"/>
      <c r="FB30" s="552"/>
      <c r="FC30" s="552"/>
      <c r="FD30" s="552"/>
      <c r="FE30" s="552"/>
      <c r="FF30" s="552"/>
      <c r="FG30" s="552"/>
      <c r="FH30" s="552"/>
      <c r="FI30" s="552"/>
      <c r="FJ30" s="552"/>
      <c r="FK30" s="552"/>
      <c r="FL30" s="552"/>
      <c r="FM30" s="552"/>
      <c r="FN30" s="552"/>
      <c r="FO30" s="552"/>
      <c r="FP30" s="552"/>
      <c r="FQ30" s="552"/>
      <c r="FR30" s="552"/>
      <c r="FS30" s="552"/>
      <c r="FT30" s="552"/>
      <c r="FU30" s="552"/>
      <c r="FV30" s="552"/>
      <c r="FW30" s="552"/>
      <c r="FX30" s="552"/>
      <c r="FY30" s="552"/>
      <c r="FZ30" s="552"/>
      <c r="GA30" s="552"/>
      <c r="GB30" s="552"/>
      <c r="GC30" s="552"/>
      <c r="GD30" s="552"/>
      <c r="GE30" s="552"/>
      <c r="GF30" s="552"/>
      <c r="GG30" s="552"/>
      <c r="GH30" s="552"/>
      <c r="GI30" s="552"/>
      <c r="GJ30" s="552"/>
      <c r="GK30" s="552"/>
      <c r="GL30" s="552"/>
      <c r="GM30" s="552"/>
      <c r="GN30" s="552"/>
      <c r="GO30" s="552"/>
      <c r="GP30" s="552"/>
      <c r="GQ30" s="552"/>
      <c r="GR30" s="552"/>
      <c r="GS30" s="552"/>
      <c r="GT30" s="552"/>
      <c r="GU30" s="552"/>
      <c r="GV30" s="552"/>
      <c r="GW30" s="552"/>
      <c r="GX30" s="552"/>
      <c r="GY30" s="552"/>
      <c r="GZ30" s="552"/>
      <c r="HA30" s="552"/>
      <c r="HB30" s="552"/>
      <c r="HC30" s="552"/>
      <c r="HD30" s="552"/>
      <c r="HE30" s="552"/>
      <c r="HF30" s="552"/>
      <c r="HG30" s="552"/>
      <c r="HH30" s="552"/>
      <c r="HI30" s="552"/>
      <c r="HJ30" s="552"/>
      <c r="HK30" s="552"/>
      <c r="HL30" s="552"/>
      <c r="HM30" s="552"/>
      <c r="HN30" s="552"/>
      <c r="HO30" s="552"/>
      <c r="HP30" s="552"/>
      <c r="HQ30" s="552"/>
      <c r="HR30" s="552"/>
      <c r="HS30" s="552"/>
      <c r="HT30" s="552"/>
      <c r="HU30" s="552"/>
      <c r="HV30" s="552"/>
      <c r="HW30" s="552"/>
      <c r="HX30" s="552"/>
      <c r="HY30" s="552"/>
      <c r="HZ30" s="552"/>
      <c r="IA30" s="552"/>
      <c r="IB30" s="552"/>
      <c r="IC30" s="552"/>
      <c r="ID30" s="552"/>
      <c r="IE30" s="552"/>
      <c r="IF30" s="552"/>
      <c r="IG30" s="552"/>
      <c r="IH30" s="552"/>
      <c r="II30" s="552"/>
      <c r="IJ30" s="552"/>
      <c r="IK30" s="552"/>
      <c r="IL30" s="552"/>
      <c r="IM30" s="552"/>
      <c r="IN30" s="552"/>
      <c r="IO30" s="552"/>
      <c r="IP30" s="552"/>
      <c r="IQ30" s="552"/>
      <c r="IR30" s="552"/>
      <c r="IS30" s="552"/>
      <c r="IT30" s="552"/>
    </row>
    <row r="31" spans="1:254" ht="30" customHeight="1">
      <c r="A31" s="552"/>
      <c r="B31" s="559" t="s">
        <v>216</v>
      </c>
      <c r="C31" s="552"/>
      <c r="D31" s="602">
        <v>8.9005355866595295</v>
      </c>
      <c r="E31" s="602">
        <v>5.4764389494738452</v>
      </c>
      <c r="F31" s="602">
        <v>4.3793561945483646</v>
      </c>
      <c r="G31" s="602">
        <v>14.208676375556408</v>
      </c>
      <c r="H31" s="595">
        <v>8.456848706707305</v>
      </c>
      <c r="I31" s="596">
        <v>8.6942646018704863</v>
      </c>
      <c r="J31" s="552"/>
      <c r="K31" s="552"/>
      <c r="L31" s="552"/>
      <c r="M31" s="552"/>
      <c r="N31" s="552"/>
      <c r="O31" s="552"/>
      <c r="P31" s="552"/>
      <c r="Q31" s="552"/>
      <c r="R31" s="552"/>
      <c r="S31" s="552"/>
      <c r="T31" s="552"/>
      <c r="U31" s="552"/>
      <c r="V31" s="552"/>
      <c r="W31" s="552"/>
      <c r="X31" s="552"/>
      <c r="Y31" s="552"/>
      <c r="Z31" s="552"/>
      <c r="AB31" s="552"/>
      <c r="AC31" s="552"/>
      <c r="AD31" s="552"/>
      <c r="AE31" s="552"/>
      <c r="AF31" s="552"/>
      <c r="AG31" s="552"/>
      <c r="AH31" s="552"/>
      <c r="AI31" s="552"/>
      <c r="AJ31" s="552"/>
      <c r="AK31" s="552"/>
      <c r="AL31" s="552"/>
      <c r="AM31" s="552"/>
      <c r="AN31" s="552"/>
      <c r="AO31" s="552"/>
      <c r="AP31" s="552"/>
      <c r="AQ31" s="552"/>
      <c r="AR31" s="552"/>
      <c r="AS31" s="552"/>
      <c r="AT31" s="552"/>
      <c r="AU31" s="552"/>
      <c r="AV31" s="552"/>
      <c r="AW31" s="552"/>
      <c r="AX31" s="552"/>
      <c r="AY31" s="552"/>
      <c r="AZ31" s="552"/>
      <c r="BA31" s="552"/>
      <c r="BB31" s="552"/>
      <c r="BC31" s="552"/>
      <c r="BD31" s="552"/>
      <c r="BE31" s="552"/>
      <c r="BF31" s="552"/>
      <c r="BG31" s="552"/>
      <c r="BH31" s="552"/>
      <c r="BI31" s="552"/>
      <c r="BJ31" s="552"/>
      <c r="BK31" s="552"/>
      <c r="BL31" s="552"/>
      <c r="BM31" s="552"/>
      <c r="BN31" s="552"/>
      <c r="BO31" s="552"/>
      <c r="BP31" s="552"/>
      <c r="BQ31" s="552"/>
      <c r="BR31" s="552"/>
      <c r="BS31" s="552"/>
      <c r="BT31" s="552"/>
      <c r="BU31" s="552"/>
      <c r="BV31" s="552"/>
      <c r="BW31" s="552"/>
      <c r="BX31" s="552"/>
      <c r="BY31" s="552"/>
      <c r="BZ31" s="552"/>
      <c r="CA31" s="552"/>
      <c r="CB31" s="552"/>
      <c r="CC31" s="552"/>
      <c r="CD31" s="552"/>
      <c r="CE31" s="552"/>
      <c r="CF31" s="552"/>
      <c r="CG31" s="552"/>
      <c r="CH31" s="552"/>
      <c r="CI31" s="552"/>
      <c r="CJ31" s="552"/>
      <c r="CK31" s="552"/>
      <c r="CL31" s="552"/>
      <c r="CM31" s="552"/>
      <c r="CN31" s="552"/>
      <c r="CO31" s="552"/>
      <c r="CP31" s="552"/>
      <c r="CQ31" s="552"/>
      <c r="CR31" s="552"/>
      <c r="CS31" s="552"/>
      <c r="CT31" s="552"/>
      <c r="CU31" s="552"/>
      <c r="CV31" s="552"/>
      <c r="CW31" s="552"/>
      <c r="CX31" s="552"/>
      <c r="CY31" s="552"/>
      <c r="CZ31" s="552"/>
      <c r="DA31" s="552"/>
      <c r="DB31" s="552"/>
      <c r="DC31" s="552"/>
      <c r="DD31" s="552"/>
      <c r="DE31" s="552"/>
      <c r="DF31" s="552"/>
      <c r="DG31" s="552"/>
      <c r="DH31" s="552"/>
      <c r="DI31" s="552"/>
      <c r="DJ31" s="552"/>
      <c r="DK31" s="552"/>
      <c r="DL31" s="552"/>
      <c r="DM31" s="552"/>
      <c r="DN31" s="552"/>
      <c r="DO31" s="552"/>
      <c r="DP31" s="552"/>
      <c r="DQ31" s="552"/>
      <c r="DR31" s="552"/>
      <c r="DS31" s="552"/>
      <c r="DT31" s="552"/>
      <c r="DU31" s="552"/>
      <c r="DV31" s="552"/>
      <c r="DW31" s="552"/>
      <c r="DX31" s="552"/>
      <c r="DY31" s="552"/>
      <c r="DZ31" s="552"/>
      <c r="EA31" s="552"/>
      <c r="EB31" s="552"/>
      <c r="EC31" s="552"/>
      <c r="ED31" s="552"/>
      <c r="EE31" s="552"/>
      <c r="EF31" s="552"/>
      <c r="EG31" s="552"/>
      <c r="EH31" s="552"/>
      <c r="EI31" s="552"/>
      <c r="EJ31" s="552"/>
      <c r="EK31" s="552"/>
      <c r="EL31" s="552"/>
      <c r="EM31" s="552"/>
      <c r="EN31" s="552"/>
      <c r="EO31" s="552"/>
      <c r="EP31" s="552"/>
      <c r="EQ31" s="552"/>
      <c r="ER31" s="552"/>
      <c r="ES31" s="552"/>
      <c r="ET31" s="552"/>
      <c r="EU31" s="552"/>
      <c r="EV31" s="552"/>
      <c r="EW31" s="552"/>
      <c r="EX31" s="552"/>
      <c r="EY31" s="552"/>
      <c r="EZ31" s="552"/>
      <c r="FA31" s="552"/>
      <c r="FB31" s="552"/>
      <c r="FC31" s="552"/>
      <c r="FD31" s="552"/>
      <c r="FE31" s="552"/>
      <c r="FF31" s="552"/>
      <c r="FG31" s="552"/>
      <c r="FH31" s="552"/>
      <c r="FI31" s="552"/>
      <c r="FJ31" s="552"/>
      <c r="FK31" s="552"/>
      <c r="FL31" s="552"/>
      <c r="FM31" s="552"/>
      <c r="FN31" s="552"/>
      <c r="FO31" s="552"/>
      <c r="FP31" s="552"/>
      <c r="FQ31" s="552"/>
      <c r="FR31" s="552"/>
      <c r="FS31" s="552"/>
      <c r="FT31" s="552"/>
      <c r="FU31" s="552"/>
      <c r="FV31" s="552"/>
      <c r="FW31" s="552"/>
      <c r="FX31" s="552"/>
      <c r="FY31" s="552"/>
      <c r="FZ31" s="552"/>
      <c r="GA31" s="552"/>
      <c r="GB31" s="552"/>
      <c r="GC31" s="552"/>
      <c r="GD31" s="552"/>
      <c r="GE31" s="552"/>
      <c r="GF31" s="552"/>
      <c r="GG31" s="552"/>
      <c r="GH31" s="552"/>
      <c r="GI31" s="552"/>
      <c r="GJ31" s="552"/>
      <c r="GK31" s="552"/>
      <c r="GL31" s="552"/>
      <c r="GM31" s="552"/>
      <c r="GN31" s="552"/>
      <c r="GO31" s="552"/>
      <c r="GP31" s="552"/>
      <c r="GQ31" s="552"/>
      <c r="GR31" s="552"/>
      <c r="GS31" s="552"/>
      <c r="GT31" s="552"/>
      <c r="GU31" s="552"/>
      <c r="GV31" s="552"/>
      <c r="GW31" s="552"/>
      <c r="GX31" s="552"/>
      <c r="GY31" s="552"/>
      <c r="GZ31" s="552"/>
      <c r="HA31" s="552"/>
      <c r="HB31" s="552"/>
      <c r="HC31" s="552"/>
      <c r="HD31" s="552"/>
      <c r="HE31" s="552"/>
      <c r="HF31" s="552"/>
      <c r="HG31" s="552"/>
      <c r="HH31" s="552"/>
      <c r="HI31" s="552"/>
      <c r="HJ31" s="552"/>
      <c r="HK31" s="552"/>
      <c r="HL31" s="552"/>
      <c r="HM31" s="552"/>
      <c r="HN31" s="552"/>
      <c r="HO31" s="552"/>
      <c r="HP31" s="552"/>
      <c r="HQ31" s="552"/>
      <c r="HR31" s="552"/>
      <c r="HS31" s="552"/>
      <c r="HT31" s="552"/>
      <c r="HU31" s="552"/>
      <c r="HV31" s="552"/>
      <c r="HW31" s="552"/>
      <c r="HX31" s="552"/>
      <c r="HY31" s="552"/>
      <c r="HZ31" s="552"/>
      <c r="IA31" s="552"/>
      <c r="IB31" s="552"/>
      <c r="IC31" s="552"/>
      <c r="ID31" s="552"/>
      <c r="IE31" s="552"/>
      <c r="IF31" s="552"/>
      <c r="IG31" s="552"/>
      <c r="IH31" s="552"/>
      <c r="II31" s="552"/>
      <c r="IJ31" s="552"/>
      <c r="IK31" s="552"/>
      <c r="IL31" s="552"/>
      <c r="IM31" s="552"/>
      <c r="IN31" s="552"/>
      <c r="IO31" s="552"/>
      <c r="IP31" s="552"/>
      <c r="IQ31" s="552"/>
      <c r="IR31" s="552"/>
      <c r="IS31" s="552"/>
      <c r="IT31" s="552"/>
    </row>
    <row r="32" spans="1:254" ht="30" customHeight="1">
      <c r="A32" s="552"/>
      <c r="B32" s="559" t="s">
        <v>217</v>
      </c>
      <c r="C32" s="552"/>
      <c r="D32" s="602">
        <v>8.4646473801525417</v>
      </c>
      <c r="E32" s="602">
        <v>5.501375196538973</v>
      </c>
      <c r="F32" s="602">
        <v>4.7939922837214652</v>
      </c>
      <c r="G32" s="602">
        <v>23.562376799077128</v>
      </c>
      <c r="H32" s="595">
        <v>8.5695921632749759</v>
      </c>
      <c r="I32" s="596">
        <v>8.7859007619705238</v>
      </c>
      <c r="J32" s="630"/>
      <c r="K32" s="552"/>
      <c r="L32" s="552"/>
      <c r="M32" s="552"/>
      <c r="N32" s="552"/>
      <c r="O32" s="552"/>
      <c r="P32" s="552"/>
      <c r="Q32" s="552"/>
      <c r="R32" s="552"/>
      <c r="S32" s="552"/>
      <c r="T32" s="552"/>
      <c r="U32" s="552"/>
      <c r="V32" s="552"/>
      <c r="W32" s="552"/>
      <c r="X32" s="552"/>
      <c r="Y32" s="552"/>
      <c r="Z32" s="552"/>
      <c r="AB32" s="552"/>
      <c r="AC32" s="552"/>
      <c r="AD32" s="552"/>
      <c r="AE32" s="552"/>
      <c r="AF32" s="552"/>
      <c r="AG32" s="552"/>
      <c r="AH32" s="552"/>
      <c r="AI32" s="552"/>
      <c r="AJ32" s="552"/>
      <c r="AK32" s="552"/>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c r="CU32" s="552"/>
      <c r="CV32" s="552"/>
      <c r="CW32" s="552"/>
      <c r="CX32" s="552"/>
      <c r="CY32" s="552"/>
      <c r="CZ32" s="552"/>
      <c r="DA32" s="552"/>
      <c r="DB32" s="552"/>
      <c r="DC32" s="552"/>
      <c r="DD32" s="552"/>
      <c r="DE32" s="552"/>
      <c r="DF32" s="552"/>
      <c r="DG32" s="552"/>
      <c r="DH32" s="552"/>
      <c r="DI32" s="552"/>
      <c r="DJ32" s="552"/>
      <c r="DK32" s="552"/>
      <c r="DL32" s="552"/>
      <c r="DM32" s="552"/>
      <c r="DN32" s="552"/>
      <c r="DO32" s="552"/>
      <c r="DP32" s="552"/>
      <c r="DQ32" s="552"/>
      <c r="DR32" s="552"/>
      <c r="DS32" s="552"/>
      <c r="DT32" s="552"/>
      <c r="DU32" s="552"/>
      <c r="DV32" s="552"/>
      <c r="DW32" s="552"/>
      <c r="DX32" s="552"/>
      <c r="DY32" s="552"/>
      <c r="DZ32" s="552"/>
      <c r="EA32" s="552"/>
      <c r="EB32" s="552"/>
      <c r="EC32" s="552"/>
      <c r="ED32" s="552"/>
      <c r="EE32" s="552"/>
      <c r="EF32" s="552"/>
      <c r="EG32" s="552"/>
      <c r="EH32" s="552"/>
      <c r="EI32" s="552"/>
      <c r="EJ32" s="552"/>
      <c r="EK32" s="552"/>
      <c r="EL32" s="552"/>
      <c r="EM32" s="552"/>
      <c r="EN32" s="552"/>
      <c r="EO32" s="552"/>
      <c r="EP32" s="552"/>
      <c r="EQ32" s="552"/>
      <c r="ER32" s="552"/>
      <c r="ES32" s="552"/>
      <c r="ET32" s="552"/>
      <c r="EU32" s="552"/>
      <c r="EV32" s="552"/>
      <c r="EW32" s="552"/>
      <c r="EX32" s="552"/>
      <c r="EY32" s="552"/>
      <c r="EZ32" s="552"/>
      <c r="FA32" s="552"/>
      <c r="FB32" s="552"/>
      <c r="FC32" s="552"/>
      <c r="FD32" s="552"/>
      <c r="FE32" s="552"/>
      <c r="FF32" s="552"/>
      <c r="FG32" s="552"/>
      <c r="FH32" s="552"/>
      <c r="FI32" s="552"/>
      <c r="FJ32" s="552"/>
      <c r="FK32" s="552"/>
      <c r="FL32" s="552"/>
      <c r="FM32" s="552"/>
      <c r="FN32" s="552"/>
      <c r="FO32" s="552"/>
      <c r="FP32" s="552"/>
      <c r="FQ32" s="552"/>
      <c r="FR32" s="552"/>
      <c r="FS32" s="552"/>
      <c r="FT32" s="552"/>
      <c r="FU32" s="552"/>
      <c r="FV32" s="552"/>
      <c r="FW32" s="552"/>
      <c r="FX32" s="552"/>
      <c r="FY32" s="552"/>
      <c r="FZ32" s="552"/>
      <c r="GA32" s="552"/>
      <c r="GB32" s="552"/>
      <c r="GC32" s="552"/>
      <c r="GD32" s="552"/>
      <c r="GE32" s="552"/>
      <c r="GF32" s="552"/>
      <c r="GG32" s="552"/>
      <c r="GH32" s="552"/>
      <c r="GI32" s="552"/>
      <c r="GJ32" s="552"/>
      <c r="GK32" s="552"/>
      <c r="GL32" s="552"/>
      <c r="GM32" s="552"/>
      <c r="GN32" s="552"/>
      <c r="GO32" s="552"/>
      <c r="GP32" s="552"/>
      <c r="GQ32" s="552"/>
      <c r="GR32" s="552"/>
      <c r="GS32" s="552"/>
      <c r="GT32" s="552"/>
      <c r="GU32" s="552"/>
      <c r="GV32" s="552"/>
      <c r="GW32" s="552"/>
      <c r="GX32" s="552"/>
      <c r="GY32" s="552"/>
      <c r="GZ32" s="552"/>
      <c r="HA32" s="552"/>
      <c r="HB32" s="552"/>
      <c r="HC32" s="552"/>
      <c r="HD32" s="552"/>
      <c r="HE32" s="552"/>
      <c r="HF32" s="552"/>
      <c r="HG32" s="552"/>
      <c r="HH32" s="552"/>
      <c r="HI32" s="552"/>
      <c r="HJ32" s="552"/>
      <c r="HK32" s="552"/>
      <c r="HL32" s="552"/>
      <c r="HM32" s="552"/>
      <c r="HN32" s="552"/>
      <c r="HO32" s="552"/>
      <c r="HP32" s="552"/>
      <c r="HQ32" s="552"/>
      <c r="HR32" s="552"/>
      <c r="HS32" s="552"/>
      <c r="HT32" s="552"/>
      <c r="HU32" s="552"/>
      <c r="HV32" s="552"/>
      <c r="HW32" s="552"/>
      <c r="HX32" s="552"/>
      <c r="HY32" s="552"/>
      <c r="HZ32" s="552"/>
      <c r="IA32" s="552"/>
      <c r="IB32" s="552"/>
      <c r="IC32" s="552"/>
      <c r="ID32" s="552"/>
      <c r="IE32" s="552"/>
      <c r="IF32" s="552"/>
      <c r="IG32" s="552"/>
      <c r="IH32" s="552"/>
      <c r="II32" s="552"/>
      <c r="IJ32" s="552"/>
      <c r="IK32" s="552"/>
      <c r="IL32" s="552"/>
      <c r="IM32" s="552"/>
      <c r="IN32" s="552"/>
      <c r="IO32" s="552"/>
      <c r="IP32" s="552"/>
      <c r="IQ32" s="552"/>
      <c r="IR32" s="552"/>
      <c r="IS32" s="552"/>
      <c r="IT32" s="552"/>
    </row>
    <row r="33" spans="1:254" ht="30" customHeight="1">
      <c r="A33" s="552"/>
      <c r="B33" s="559" t="s">
        <v>218</v>
      </c>
      <c r="C33" s="552"/>
      <c r="D33" s="602">
        <v>6.4872440272492327</v>
      </c>
      <c r="E33" s="602">
        <v>5.5234999664955211</v>
      </c>
      <c r="F33" s="602">
        <v>2.4756965494853631</v>
      </c>
      <c r="G33" s="602">
        <v>22.099494803144907</v>
      </c>
      <c r="H33" s="595">
        <v>6.8662394452613</v>
      </c>
      <c r="I33" s="596">
        <v>7.1170667823209754</v>
      </c>
      <c r="J33" s="631"/>
      <c r="K33" s="552"/>
      <c r="L33" s="552"/>
      <c r="M33" s="552"/>
      <c r="N33" s="552"/>
      <c r="O33" s="552"/>
      <c r="P33" s="552"/>
      <c r="Q33" s="552"/>
      <c r="R33" s="552"/>
      <c r="S33" s="552"/>
      <c r="T33" s="552"/>
      <c r="U33" s="552"/>
      <c r="V33" s="552"/>
      <c r="W33" s="552"/>
      <c r="X33" s="552"/>
      <c r="Y33" s="552"/>
      <c r="Z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c r="IP33" s="552"/>
      <c r="IQ33" s="552"/>
      <c r="IR33" s="552"/>
      <c r="IS33" s="552"/>
      <c r="IT33" s="552"/>
    </row>
    <row r="34" spans="1:254" ht="30" customHeight="1">
      <c r="A34" s="552"/>
      <c r="B34" s="559" t="s">
        <v>219</v>
      </c>
      <c r="C34" s="552"/>
      <c r="D34" s="602">
        <v>5.8669373613059008</v>
      </c>
      <c r="E34" s="602">
        <v>5.5345219571081685</v>
      </c>
      <c r="F34" s="602">
        <v>2.6591175690197133</v>
      </c>
      <c r="G34" s="602">
        <v>16.129808530499034</v>
      </c>
      <c r="H34" s="595">
        <v>6.1554503253640149</v>
      </c>
      <c r="I34" s="596">
        <v>6.3537033978749093</v>
      </c>
      <c r="J34" s="630"/>
      <c r="K34" s="552"/>
      <c r="L34" s="552"/>
      <c r="M34" s="552"/>
      <c r="N34" s="552"/>
      <c r="O34" s="552"/>
      <c r="P34" s="552"/>
      <c r="Q34" s="552"/>
      <c r="R34" s="552"/>
      <c r="S34" s="552"/>
      <c r="T34" s="552"/>
      <c r="U34" s="552"/>
      <c r="V34" s="552"/>
      <c r="W34" s="552"/>
      <c r="X34" s="552"/>
      <c r="Y34" s="552"/>
      <c r="Z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c r="IP34" s="552"/>
      <c r="IQ34" s="552"/>
      <c r="IR34" s="552"/>
      <c r="IS34" s="552"/>
      <c r="IT34" s="552"/>
    </row>
    <row r="35" spans="1:254" ht="30" customHeight="1">
      <c r="A35" s="552"/>
      <c r="B35" s="559" t="s">
        <v>220</v>
      </c>
      <c r="C35" s="552"/>
      <c r="D35" s="602">
        <v>3.797513756410126</v>
      </c>
      <c r="E35" s="602">
        <v>5.5027181536330403</v>
      </c>
      <c r="F35" s="602">
        <v>1.7196442966628069</v>
      </c>
      <c r="G35" s="602">
        <v>8.8298319119013371</v>
      </c>
      <c r="H35" s="595">
        <v>4.1604700676851394</v>
      </c>
      <c r="I35" s="596">
        <v>4.2969476703209892</v>
      </c>
      <c r="J35" s="552"/>
      <c r="K35" s="552"/>
      <c r="L35" s="552"/>
      <c r="M35" s="552"/>
      <c r="N35" s="552"/>
      <c r="O35" s="552"/>
      <c r="P35" s="552"/>
      <c r="Q35" s="552"/>
      <c r="R35" s="552"/>
      <c r="S35" s="552"/>
      <c r="T35" s="552"/>
      <c r="U35" s="552"/>
      <c r="V35" s="552"/>
      <c r="W35" s="552"/>
      <c r="X35" s="552"/>
      <c r="Y35" s="552"/>
      <c r="Z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c r="HR35" s="552"/>
      <c r="HS35" s="552"/>
      <c r="HT35" s="552"/>
      <c r="HU35" s="552"/>
      <c r="HV35" s="552"/>
      <c r="HW35" s="552"/>
      <c r="HX35" s="552"/>
      <c r="HY35" s="552"/>
      <c r="HZ35" s="552"/>
      <c r="IA35" s="552"/>
      <c r="IB35" s="552"/>
      <c r="IC35" s="552"/>
      <c r="ID35" s="552"/>
      <c r="IE35" s="552"/>
      <c r="IF35" s="552"/>
      <c r="IG35" s="552"/>
      <c r="IH35" s="552"/>
      <c r="II35" s="552"/>
      <c r="IJ35" s="552"/>
      <c r="IK35" s="552"/>
      <c r="IL35" s="552"/>
      <c r="IM35" s="552"/>
      <c r="IN35" s="552"/>
      <c r="IO35" s="552"/>
      <c r="IP35" s="552"/>
      <c r="IQ35" s="552"/>
      <c r="IR35" s="552"/>
      <c r="IS35" s="552"/>
      <c r="IT35" s="552"/>
    </row>
    <row r="36" spans="1:254" ht="30" customHeight="1">
      <c r="A36" s="552"/>
      <c r="B36" s="559" t="s">
        <v>221</v>
      </c>
      <c r="C36" s="552"/>
      <c r="D36" s="602">
        <v>4.1171982088276309</v>
      </c>
      <c r="E36" s="602">
        <v>5.7563322961710526</v>
      </c>
      <c r="F36" s="602">
        <v>1.3912606097677269</v>
      </c>
      <c r="G36" s="602">
        <v>3.3905375638079818</v>
      </c>
      <c r="H36" s="595">
        <v>4.1464549074422337</v>
      </c>
      <c r="I36" s="596">
        <v>4.2985109995839395</v>
      </c>
      <c r="J36" s="552"/>
      <c r="K36" s="552"/>
      <c r="L36" s="552"/>
      <c r="M36" s="552"/>
      <c r="N36" s="552"/>
      <c r="O36" s="552"/>
      <c r="P36" s="552"/>
      <c r="Q36" s="552"/>
      <c r="R36" s="552"/>
      <c r="S36" s="552"/>
      <c r="T36" s="552"/>
      <c r="U36" s="552"/>
      <c r="V36" s="552"/>
      <c r="W36" s="552"/>
      <c r="X36" s="552"/>
      <c r="Y36" s="552"/>
      <c r="Z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552"/>
      <c r="GU36" s="552"/>
      <c r="GV36" s="552"/>
      <c r="GW36" s="552"/>
      <c r="GX36" s="552"/>
      <c r="GY36" s="552"/>
      <c r="GZ36" s="552"/>
      <c r="HA36" s="552"/>
      <c r="HB36" s="552"/>
      <c r="HC36" s="552"/>
      <c r="HD36" s="552"/>
      <c r="HE36" s="552"/>
      <c r="HF36" s="552"/>
      <c r="HG36" s="552"/>
      <c r="HH36" s="552"/>
      <c r="HI36" s="552"/>
      <c r="HJ36" s="552"/>
      <c r="HK36" s="552"/>
      <c r="HL36" s="552"/>
      <c r="HM36" s="552"/>
      <c r="HN36" s="552"/>
      <c r="HO36" s="552"/>
      <c r="HP36" s="552"/>
      <c r="HQ36" s="552"/>
      <c r="HR36" s="552"/>
      <c r="HS36" s="552"/>
      <c r="HT36" s="552"/>
      <c r="HU36" s="552"/>
      <c r="HV36" s="552"/>
      <c r="HW36" s="552"/>
      <c r="HX36" s="552"/>
      <c r="HY36" s="552"/>
      <c r="HZ36" s="552"/>
      <c r="IA36" s="552"/>
      <c r="IB36" s="552"/>
      <c r="IC36" s="552"/>
      <c r="ID36" s="552"/>
      <c r="IE36" s="552"/>
      <c r="IF36" s="552"/>
      <c r="IG36" s="552"/>
      <c r="IH36" s="552"/>
      <c r="II36" s="552"/>
      <c r="IJ36" s="552"/>
      <c r="IK36" s="552"/>
      <c r="IL36" s="552"/>
      <c r="IM36" s="552"/>
      <c r="IN36" s="552"/>
      <c r="IO36" s="552"/>
      <c r="IP36" s="552"/>
      <c r="IQ36" s="552"/>
      <c r="IR36" s="552"/>
      <c r="IS36" s="552"/>
      <c r="IT36" s="552"/>
    </row>
    <row r="37" spans="1:254" ht="30" customHeight="1">
      <c r="A37" s="552"/>
      <c r="B37" s="559" t="s">
        <v>222</v>
      </c>
      <c r="C37" s="552"/>
      <c r="D37" s="602">
        <v>4.2242355334562802</v>
      </c>
      <c r="E37" s="602">
        <v>6.0088854060730341</v>
      </c>
      <c r="F37" s="602">
        <v>5.0515824992686476E-2</v>
      </c>
      <c r="G37" s="602">
        <v>4.4665330107613812</v>
      </c>
      <c r="H37" s="595">
        <v>4.2499477695954226</v>
      </c>
      <c r="I37" s="596">
        <v>4.4794618835617257</v>
      </c>
      <c r="J37" s="552"/>
      <c r="K37" s="552"/>
      <c r="L37" s="552"/>
      <c r="M37" s="552"/>
      <c r="N37" s="552"/>
      <c r="O37" s="552"/>
      <c r="P37" s="552"/>
      <c r="Q37" s="552"/>
      <c r="R37" s="552"/>
      <c r="S37" s="552"/>
      <c r="T37" s="552"/>
      <c r="U37" s="552"/>
      <c r="V37" s="552"/>
      <c r="W37" s="552"/>
      <c r="X37" s="552"/>
      <c r="Y37" s="552"/>
      <c r="Z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552"/>
      <c r="GU37" s="552"/>
      <c r="GV37" s="552"/>
      <c r="GW37" s="552"/>
      <c r="GX37" s="552"/>
      <c r="GY37" s="552"/>
      <c r="GZ37" s="552"/>
      <c r="HA37" s="552"/>
      <c r="HB37" s="552"/>
      <c r="HC37" s="552"/>
      <c r="HD37" s="552"/>
      <c r="HE37" s="552"/>
      <c r="HF37" s="552"/>
      <c r="HG37" s="552"/>
      <c r="HH37" s="552"/>
      <c r="HI37" s="552"/>
      <c r="HJ37" s="552"/>
      <c r="HK37" s="552"/>
      <c r="HL37" s="552"/>
      <c r="HM37" s="552"/>
      <c r="HN37" s="552"/>
      <c r="HO37" s="552"/>
      <c r="HP37" s="552"/>
      <c r="HQ37" s="552"/>
      <c r="HR37" s="552"/>
      <c r="HS37" s="552"/>
      <c r="HT37" s="552"/>
      <c r="HU37" s="552"/>
      <c r="HV37" s="552"/>
      <c r="HW37" s="552"/>
      <c r="HX37" s="552"/>
      <c r="HY37" s="552"/>
      <c r="HZ37" s="552"/>
      <c r="IA37" s="552"/>
      <c r="IB37" s="552"/>
      <c r="IC37" s="552"/>
      <c r="ID37" s="552"/>
      <c r="IE37" s="552"/>
      <c r="IF37" s="552"/>
      <c r="IG37" s="552"/>
      <c r="IH37" s="552"/>
      <c r="II37" s="552"/>
      <c r="IJ37" s="552"/>
      <c r="IK37" s="552"/>
      <c r="IL37" s="552"/>
      <c r="IM37" s="552"/>
      <c r="IN37" s="552"/>
      <c r="IO37" s="552"/>
      <c r="IP37" s="552"/>
      <c r="IQ37" s="552"/>
      <c r="IR37" s="552"/>
      <c r="IS37" s="552"/>
      <c r="IT37" s="552"/>
    </row>
    <row r="38" spans="1:254" ht="30" customHeight="1">
      <c r="A38" s="552"/>
      <c r="B38" s="559" t="s">
        <v>223</v>
      </c>
      <c r="C38" s="552"/>
      <c r="D38" s="602">
        <v>4.3663837535232801</v>
      </c>
      <c r="E38" s="602">
        <v>6.2436628332204265</v>
      </c>
      <c r="F38" s="602">
        <v>-3.3797520035181918</v>
      </c>
      <c r="G38" s="602">
        <v>3.7341074268891106</v>
      </c>
      <c r="H38" s="595">
        <v>4.1718886040874565</v>
      </c>
      <c r="I38" s="596">
        <v>4.5852152372068531</v>
      </c>
      <c r="J38" s="552"/>
      <c r="K38" s="552"/>
      <c r="L38" s="552"/>
      <c r="M38" s="552"/>
      <c r="N38" s="552"/>
      <c r="O38" s="552"/>
      <c r="P38" s="552"/>
      <c r="Q38" s="552"/>
      <c r="R38" s="552"/>
      <c r="S38" s="552"/>
      <c r="T38" s="552"/>
      <c r="U38" s="552"/>
      <c r="V38" s="552"/>
      <c r="W38" s="552"/>
      <c r="X38" s="552"/>
      <c r="Y38" s="552"/>
      <c r="Z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c r="CU38" s="552"/>
      <c r="CV38" s="552"/>
      <c r="CW38" s="552"/>
      <c r="CX38" s="552"/>
      <c r="CY38" s="552"/>
      <c r="CZ38" s="552"/>
      <c r="DA38" s="552"/>
      <c r="DB38" s="552"/>
      <c r="DC38" s="552"/>
      <c r="DD38" s="552"/>
      <c r="DE38" s="552"/>
      <c r="DF38" s="552"/>
      <c r="DG38" s="552"/>
      <c r="DH38" s="552"/>
      <c r="DI38" s="552"/>
      <c r="DJ38" s="552"/>
      <c r="DK38" s="552"/>
      <c r="DL38" s="552"/>
      <c r="DM38" s="552"/>
      <c r="DN38" s="552"/>
      <c r="DO38" s="552"/>
      <c r="DP38" s="552"/>
      <c r="DQ38" s="552"/>
      <c r="DR38" s="552"/>
      <c r="DS38" s="552"/>
      <c r="DT38" s="552"/>
      <c r="DU38" s="552"/>
      <c r="DV38" s="552"/>
      <c r="DW38" s="552"/>
      <c r="DX38" s="552"/>
      <c r="DY38" s="552"/>
      <c r="DZ38" s="552"/>
      <c r="EA38" s="552"/>
      <c r="EB38" s="552"/>
      <c r="EC38" s="552"/>
      <c r="ED38" s="552"/>
      <c r="EE38" s="552"/>
      <c r="EF38" s="552"/>
      <c r="EG38" s="552"/>
      <c r="EH38" s="552"/>
      <c r="EI38" s="552"/>
      <c r="EJ38" s="552"/>
      <c r="EK38" s="552"/>
      <c r="EL38" s="552"/>
      <c r="EM38" s="552"/>
      <c r="EN38" s="552"/>
      <c r="EO38" s="552"/>
      <c r="EP38" s="552"/>
      <c r="EQ38" s="552"/>
      <c r="ER38" s="552"/>
      <c r="ES38" s="552"/>
      <c r="ET38" s="552"/>
      <c r="EU38" s="552"/>
      <c r="EV38" s="552"/>
      <c r="EW38" s="552"/>
      <c r="EX38" s="552"/>
      <c r="EY38" s="552"/>
      <c r="EZ38" s="552"/>
      <c r="FA38" s="552"/>
      <c r="FB38" s="552"/>
      <c r="FC38" s="552"/>
      <c r="FD38" s="552"/>
      <c r="FE38" s="552"/>
      <c r="FF38" s="552"/>
      <c r="FG38" s="552"/>
      <c r="FH38" s="552"/>
      <c r="FI38" s="552"/>
      <c r="FJ38" s="552"/>
      <c r="FK38" s="552"/>
      <c r="FL38" s="552"/>
      <c r="FM38" s="552"/>
      <c r="FN38" s="552"/>
      <c r="FO38" s="552"/>
      <c r="FP38" s="552"/>
      <c r="FQ38" s="552"/>
      <c r="FR38" s="552"/>
      <c r="FS38" s="552"/>
      <c r="FT38" s="552"/>
      <c r="FU38" s="552"/>
      <c r="FV38" s="552"/>
      <c r="FW38" s="552"/>
      <c r="FX38" s="552"/>
      <c r="FY38" s="552"/>
      <c r="FZ38" s="552"/>
      <c r="GA38" s="552"/>
      <c r="GB38" s="552"/>
      <c r="GC38" s="552"/>
      <c r="GD38" s="552"/>
      <c r="GE38" s="552"/>
      <c r="GF38" s="552"/>
      <c r="GG38" s="552"/>
      <c r="GH38" s="552"/>
      <c r="GI38" s="552"/>
      <c r="GJ38" s="552"/>
      <c r="GK38" s="552"/>
      <c r="GL38" s="552"/>
      <c r="GM38" s="552"/>
      <c r="GN38" s="552"/>
      <c r="GO38" s="552"/>
      <c r="GP38" s="552"/>
      <c r="GQ38" s="552"/>
      <c r="GR38" s="552"/>
      <c r="GS38" s="552"/>
      <c r="GT38" s="552"/>
      <c r="GU38" s="552"/>
      <c r="GV38" s="552"/>
      <c r="GW38" s="552"/>
      <c r="GX38" s="552"/>
      <c r="GY38" s="552"/>
      <c r="GZ38" s="552"/>
      <c r="HA38" s="552"/>
      <c r="HB38" s="552"/>
      <c r="HC38" s="552"/>
      <c r="HD38" s="552"/>
      <c r="HE38" s="552"/>
      <c r="HF38" s="552"/>
      <c r="HG38" s="552"/>
      <c r="HH38" s="552"/>
      <c r="HI38" s="552"/>
      <c r="HJ38" s="552"/>
      <c r="HK38" s="552"/>
      <c r="HL38" s="552"/>
      <c r="HM38" s="552"/>
      <c r="HN38" s="552"/>
      <c r="HO38" s="552"/>
      <c r="HP38" s="552"/>
      <c r="HQ38" s="552"/>
      <c r="HR38" s="552"/>
      <c r="HS38" s="552"/>
      <c r="HT38" s="552"/>
      <c r="HU38" s="552"/>
      <c r="HV38" s="552"/>
      <c r="HW38" s="552"/>
      <c r="HX38" s="552"/>
      <c r="HY38" s="552"/>
      <c r="HZ38" s="552"/>
      <c r="IA38" s="552"/>
      <c r="IB38" s="552"/>
      <c r="IC38" s="552"/>
      <c r="ID38" s="552"/>
      <c r="IE38" s="552"/>
      <c r="IF38" s="552"/>
      <c r="IG38" s="552"/>
      <c r="IH38" s="552"/>
      <c r="II38" s="552"/>
      <c r="IJ38" s="552"/>
      <c r="IK38" s="552"/>
      <c r="IL38" s="552"/>
      <c r="IM38" s="552"/>
      <c r="IN38" s="552"/>
      <c r="IO38" s="552"/>
      <c r="IP38" s="552"/>
      <c r="IQ38" s="552"/>
      <c r="IR38" s="552"/>
      <c r="IS38" s="552"/>
      <c r="IT38" s="552"/>
    </row>
    <row r="39" spans="1:254" ht="30" customHeight="1">
      <c r="A39" s="552"/>
      <c r="B39" s="559" t="s">
        <v>224</v>
      </c>
      <c r="C39" s="552"/>
      <c r="D39" s="602">
        <v>4.7669075008838462</v>
      </c>
      <c r="E39" s="602">
        <v>6.4891074051155186</v>
      </c>
      <c r="F39" s="602">
        <v>-4.9646530573262027</v>
      </c>
      <c r="G39" s="602">
        <v>4.1054034657411762</v>
      </c>
      <c r="H39" s="595">
        <v>4.4517337766460088</v>
      </c>
      <c r="I39" s="596">
        <v>4.9652357661885418</v>
      </c>
      <c r="J39" s="552"/>
      <c r="K39" s="552"/>
      <c r="L39" s="552"/>
      <c r="M39" s="552"/>
      <c r="N39" s="552"/>
      <c r="O39" s="552"/>
      <c r="P39" s="552"/>
      <c r="Q39" s="552"/>
      <c r="R39" s="552"/>
      <c r="S39" s="552"/>
      <c r="T39" s="552"/>
      <c r="U39" s="552"/>
      <c r="V39" s="552"/>
      <c r="W39" s="552"/>
      <c r="X39" s="552"/>
      <c r="Y39" s="552"/>
      <c r="Z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c r="HR39" s="552"/>
      <c r="HS39" s="552"/>
      <c r="HT39" s="552"/>
      <c r="HU39" s="552"/>
      <c r="HV39" s="552"/>
      <c r="HW39" s="552"/>
      <c r="HX39" s="552"/>
      <c r="HY39" s="552"/>
      <c r="HZ39" s="552"/>
      <c r="IA39" s="552"/>
      <c r="IB39" s="552"/>
      <c r="IC39" s="552"/>
      <c r="ID39" s="552"/>
      <c r="IE39" s="552"/>
      <c r="IF39" s="552"/>
      <c r="IG39" s="552"/>
      <c r="IH39" s="552"/>
      <c r="II39" s="552"/>
      <c r="IJ39" s="552"/>
      <c r="IK39" s="552"/>
      <c r="IL39" s="552"/>
      <c r="IM39" s="552"/>
      <c r="IN39" s="552"/>
      <c r="IO39" s="552"/>
      <c r="IP39" s="552"/>
      <c r="IQ39" s="552"/>
      <c r="IR39" s="552"/>
      <c r="IS39" s="552"/>
      <c r="IT39" s="552"/>
    </row>
    <row r="40" spans="1:254">
      <c r="A40" s="552"/>
      <c r="B40" s="83" t="s">
        <v>225</v>
      </c>
      <c r="C40" s="558"/>
      <c r="D40" s="558" t="s">
        <v>226</v>
      </c>
      <c r="E40" s="558"/>
      <c r="F40" s="558"/>
      <c r="G40" s="558"/>
      <c r="H40" s="558"/>
      <c r="I40" s="589"/>
      <c r="J40" s="552"/>
      <c r="K40" s="552"/>
      <c r="L40" s="552"/>
      <c r="M40" s="552"/>
      <c r="N40" s="552"/>
      <c r="O40" s="552"/>
      <c r="P40" s="552"/>
      <c r="Q40" s="552"/>
      <c r="R40" s="552"/>
      <c r="S40" s="552"/>
      <c r="T40" s="552"/>
      <c r="U40" s="552"/>
      <c r="V40" s="552"/>
      <c r="W40" s="552"/>
      <c r="X40" s="552"/>
      <c r="Y40" s="552"/>
      <c r="Z40" s="552"/>
      <c r="AB40" s="552"/>
      <c r="AC40" s="552"/>
      <c r="AD40" s="552"/>
      <c r="AE40" s="552"/>
      <c r="AF40" s="552"/>
      <c r="AG40" s="552"/>
      <c r="AH40" s="552"/>
      <c r="AI40" s="552"/>
      <c r="AJ40" s="552"/>
      <c r="AK40" s="552"/>
      <c r="AL40" s="552"/>
      <c r="AM40" s="552"/>
      <c r="AN40" s="552"/>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c r="HR40" s="552"/>
      <c r="HS40" s="552"/>
      <c r="HT40" s="552"/>
      <c r="HU40" s="552"/>
      <c r="HV40" s="552"/>
      <c r="HW40" s="552"/>
      <c r="HX40" s="552"/>
      <c r="HY40" s="552"/>
      <c r="HZ40" s="552"/>
      <c r="IA40" s="552"/>
      <c r="IB40" s="552"/>
      <c r="IC40" s="552"/>
      <c r="ID40" s="552"/>
      <c r="IE40" s="552"/>
      <c r="IF40" s="552"/>
      <c r="IG40" s="552"/>
      <c r="IH40" s="552"/>
      <c r="II40" s="552"/>
      <c r="IJ40" s="552"/>
      <c r="IK40" s="552"/>
      <c r="IL40" s="552"/>
      <c r="IM40" s="552"/>
      <c r="IN40" s="552"/>
      <c r="IO40" s="552"/>
      <c r="IP40" s="552"/>
      <c r="IQ40" s="552"/>
      <c r="IR40" s="552"/>
      <c r="IS40" s="552"/>
      <c r="IT40" s="552"/>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249977111117893"/>
  </sheetPr>
  <dimension ref="A1:IO47"/>
  <sheetViews>
    <sheetView workbookViewId="0">
      <selection activeCell="A4" sqref="A4:XFD7"/>
    </sheetView>
  </sheetViews>
  <sheetFormatPr defaultColWidth="9.1328125" defaultRowHeight="15.75"/>
  <cols>
    <col min="1" max="1" width="1.3984375" style="53" customWidth="1"/>
    <col min="2" max="2" width="5.1328125" style="53" customWidth="1"/>
    <col min="3" max="3" width="7.1328125" style="53" customWidth="1"/>
    <col min="4" max="4" width="12" style="53" customWidth="1"/>
    <col min="5" max="9" width="14.1328125" style="53" customWidth="1"/>
    <col min="10" max="10" width="10" style="53" customWidth="1"/>
    <col min="11" max="225" width="9.1328125" style="53"/>
    <col min="226" max="226" width="6" style="53" customWidth="1"/>
    <col min="227" max="227" width="3.3984375" style="53" customWidth="1"/>
    <col min="228" max="228" width="8.1328125" style="53" customWidth="1"/>
    <col min="229" max="231" width="6.3984375" style="53" customWidth="1"/>
    <col min="232" max="232" width="6.1328125" style="53" customWidth="1"/>
    <col min="233" max="233" width="8" style="53" customWidth="1"/>
    <col min="234" max="234" width="6.3984375" style="53" customWidth="1"/>
    <col min="235" max="235" width="6.86328125" style="53" customWidth="1"/>
    <col min="236" max="236" width="8" style="53" customWidth="1"/>
    <col min="237" max="237" width="8.3984375" style="53" customWidth="1"/>
    <col min="238" max="238" width="6.3984375" style="53" customWidth="1"/>
    <col min="239" max="239" width="7.86328125" style="53" customWidth="1"/>
    <col min="240" max="240" width="6.86328125" style="53" customWidth="1"/>
    <col min="241" max="241" width="7.1328125" style="53" customWidth="1"/>
    <col min="242" max="242" width="7.3984375" style="53" customWidth="1"/>
    <col min="243" max="243" width="8" style="53" customWidth="1"/>
    <col min="244" max="244" width="7.86328125" style="53" customWidth="1"/>
    <col min="245" max="245" width="7.1328125" style="53" customWidth="1"/>
    <col min="246" max="246" width="7" style="53" customWidth="1"/>
    <col min="247" max="247" width="8.86328125" style="53" customWidth="1"/>
    <col min="248" max="248" width="8.3984375" style="53" customWidth="1"/>
    <col min="249" max="249" width="9" style="53" customWidth="1"/>
    <col min="250" max="16384" width="9.1328125" style="53"/>
  </cols>
  <sheetData>
    <row r="1" spans="1:11" ht="27.75" customHeight="1">
      <c r="A1" s="552"/>
      <c r="B1" s="63" t="s">
        <v>378</v>
      </c>
      <c r="C1" s="558"/>
      <c r="D1" s="532"/>
      <c r="E1" s="532"/>
      <c r="F1" s="532"/>
      <c r="G1" s="532"/>
      <c r="H1" s="532"/>
      <c r="I1" s="532"/>
      <c r="J1" s="589"/>
      <c r="K1" s="552"/>
    </row>
    <row r="2" spans="1:11" ht="25.5" customHeight="1">
      <c r="A2" s="552"/>
      <c r="B2" s="705" t="s">
        <v>43</v>
      </c>
      <c r="C2" s="703" t="s">
        <v>44</v>
      </c>
      <c r="D2" s="698" t="s">
        <v>277</v>
      </c>
      <c r="E2" s="700"/>
      <c r="F2" s="700"/>
      <c r="G2" s="700"/>
      <c r="H2" s="700"/>
      <c r="I2" s="700"/>
      <c r="J2" s="629"/>
      <c r="K2" s="552">
        <v>7.9189835995173999E-2</v>
      </c>
    </row>
    <row r="3" spans="1:11" s="54" customFormat="1" ht="126.75" customHeight="1">
      <c r="A3" s="552"/>
      <c r="B3" s="702"/>
      <c r="C3" s="704"/>
      <c r="D3" s="442" t="s">
        <v>49</v>
      </c>
      <c r="E3" s="84" t="s">
        <v>50</v>
      </c>
      <c r="F3" s="82" t="s">
        <v>234</v>
      </c>
      <c r="G3" s="82" t="s">
        <v>316</v>
      </c>
      <c r="H3" s="82" t="s">
        <v>53</v>
      </c>
      <c r="I3" s="82" t="s">
        <v>79</v>
      </c>
      <c r="J3" s="543" t="s">
        <v>231</v>
      </c>
    </row>
    <row r="4" spans="1:11" ht="30" customHeight="1">
      <c r="A4" s="552"/>
      <c r="B4" s="559" t="s">
        <v>185</v>
      </c>
      <c r="C4" s="560"/>
      <c r="D4" s="561">
        <v>3805.2170458398405</v>
      </c>
      <c r="E4" s="561">
        <v>3334.18685664038</v>
      </c>
      <c r="F4" s="561">
        <v>346.54317470950048</v>
      </c>
      <c r="G4" s="561">
        <v>183.57958629285551</v>
      </c>
      <c r="H4" s="561">
        <v>2639.6698334648727</v>
      </c>
      <c r="I4" s="85">
        <v>10309.19649694745</v>
      </c>
      <c r="J4" s="632">
        <v>816.3835798352909</v>
      </c>
      <c r="K4" s="552"/>
    </row>
    <row r="5" spans="1:11" ht="30" customHeight="1">
      <c r="A5" s="552"/>
      <c r="B5" s="559" t="s">
        <v>186</v>
      </c>
      <c r="C5" s="560"/>
      <c r="D5" s="561">
        <v>3885.7481894448674</v>
      </c>
      <c r="E5" s="561">
        <v>3329.0176531662851</v>
      </c>
      <c r="F5" s="561">
        <v>343.02238813732299</v>
      </c>
      <c r="G5" s="561">
        <v>192.1853083122395</v>
      </c>
      <c r="H5" s="561">
        <v>2571.6679495312028</v>
      </c>
      <c r="I5" s="85">
        <v>10321.641488591918</v>
      </c>
      <c r="J5" s="632">
        <v>817.36909668257761</v>
      </c>
      <c r="K5" s="552"/>
    </row>
    <row r="6" spans="1:11" ht="30" customHeight="1">
      <c r="A6" s="552"/>
      <c r="B6" s="559" t="s">
        <v>187</v>
      </c>
      <c r="C6" s="560"/>
      <c r="D6" s="561">
        <v>4088.2139681820754</v>
      </c>
      <c r="E6" s="561">
        <v>3304.8657304317499</v>
      </c>
      <c r="F6" s="561">
        <v>339.56237018741348</v>
      </c>
      <c r="G6" s="561">
        <v>199.17040867625252</v>
      </c>
      <c r="H6" s="561">
        <v>2600.5116589823924</v>
      </c>
      <c r="I6" s="85">
        <v>10532.324136459883</v>
      </c>
      <c r="J6" s="632">
        <v>834.05302101427083</v>
      </c>
      <c r="K6" s="552"/>
    </row>
    <row r="7" spans="1:11" ht="30" customHeight="1">
      <c r="A7" s="552"/>
      <c r="B7" s="559" t="s">
        <v>188</v>
      </c>
      <c r="C7" s="560"/>
      <c r="D7" s="561">
        <v>4098.4695737563798</v>
      </c>
      <c r="E7" s="561">
        <v>3513.6844489411496</v>
      </c>
      <c r="F7" s="561">
        <v>339.53163007289595</v>
      </c>
      <c r="G7" s="561">
        <v>186.08636250687201</v>
      </c>
      <c r="H7" s="561">
        <v>2590.7516454353276</v>
      </c>
      <c r="I7" s="85">
        <v>10728.523660712626</v>
      </c>
      <c r="J7" s="632">
        <v>849.59002916217662</v>
      </c>
      <c r="K7" s="552"/>
    </row>
    <row r="8" spans="1:11" ht="30" customHeight="1">
      <c r="A8" s="552"/>
      <c r="B8" s="559" t="s">
        <v>189</v>
      </c>
      <c r="C8" s="560"/>
      <c r="D8" s="562">
        <v>4086.3577578866198</v>
      </c>
      <c r="E8" s="562">
        <v>3770.0040129501422</v>
      </c>
      <c r="F8" s="562">
        <v>327.28336866933103</v>
      </c>
      <c r="G8" s="562">
        <v>195.53583501320676</v>
      </c>
      <c r="H8" s="562">
        <v>2597.6861328496998</v>
      </c>
      <c r="I8" s="85">
        <v>10976.867107369</v>
      </c>
      <c r="J8" s="632">
        <v>869.25630597337113</v>
      </c>
      <c r="K8" s="552"/>
    </row>
    <row r="9" spans="1:11" ht="30" customHeight="1">
      <c r="A9" s="552"/>
      <c r="B9" s="559" t="s">
        <v>190</v>
      </c>
      <c r="C9" s="560"/>
      <c r="D9" s="562">
        <v>4056.1870929285374</v>
      </c>
      <c r="E9" s="562">
        <v>3747.0639271451128</v>
      </c>
      <c r="F9" s="562">
        <v>346.16597881070226</v>
      </c>
      <c r="G9" s="562">
        <v>202.46550930017577</v>
      </c>
      <c r="H9" s="562">
        <v>2706.4831514901198</v>
      </c>
      <c r="I9" s="85">
        <v>11058.36565967465</v>
      </c>
      <c r="J9" s="632">
        <v>875.71016296429968</v>
      </c>
      <c r="K9" s="552"/>
    </row>
    <row r="10" spans="1:11" ht="30" customHeight="1">
      <c r="A10" s="552"/>
      <c r="B10" s="559" t="s">
        <v>191</v>
      </c>
      <c r="C10" s="560"/>
      <c r="D10" s="562">
        <v>3911.4753373358822</v>
      </c>
      <c r="E10" s="562">
        <v>3668.8879567568897</v>
      </c>
      <c r="F10" s="562">
        <v>370.03303490529652</v>
      </c>
      <c r="G10" s="562">
        <v>206.95138564748277</v>
      </c>
      <c r="H10" s="562">
        <v>2720.4955028879626</v>
      </c>
      <c r="I10" s="85">
        <v>10877.843217533515</v>
      </c>
      <c r="J10" s="632">
        <v>861.41462037769486</v>
      </c>
      <c r="K10" s="552"/>
    </row>
    <row r="11" spans="1:11" ht="30" customHeight="1">
      <c r="A11" s="552"/>
      <c r="B11" s="559" t="s">
        <v>192</v>
      </c>
      <c r="C11" s="560"/>
      <c r="D11" s="562">
        <v>3760.0716384228499</v>
      </c>
      <c r="E11" s="562">
        <v>3642.2706006885023</v>
      </c>
      <c r="F11" s="562">
        <v>399.54818827559899</v>
      </c>
      <c r="G11" s="562">
        <v>212.02694546939048</v>
      </c>
      <c r="H11" s="562">
        <v>2838.1239798822999</v>
      </c>
      <c r="I11" s="85">
        <v>10852.041352738643</v>
      </c>
      <c r="J11" s="632">
        <v>859.37137493621935</v>
      </c>
      <c r="K11" s="552"/>
    </row>
    <row r="12" spans="1:11" ht="30" customHeight="1">
      <c r="A12" s="552"/>
      <c r="B12" s="559" t="s">
        <v>193</v>
      </c>
      <c r="C12" s="592"/>
      <c r="D12" s="562">
        <v>3657.4382012952551</v>
      </c>
      <c r="E12" s="562">
        <v>3617.2861286203324</v>
      </c>
      <c r="F12" s="562">
        <v>417.64065263565374</v>
      </c>
      <c r="G12" s="562">
        <v>208.67154246132122</v>
      </c>
      <c r="H12" s="562">
        <v>2955.5634469277552</v>
      </c>
      <c r="I12" s="85">
        <v>10856.599971940317</v>
      </c>
      <c r="J12" s="632">
        <v>859.73237124316438</v>
      </c>
      <c r="K12" s="552"/>
    </row>
    <row r="13" spans="1:11" ht="30" customHeight="1">
      <c r="A13" s="552"/>
      <c r="B13" s="559" t="s">
        <v>194</v>
      </c>
      <c r="C13" s="592"/>
      <c r="D13" s="562">
        <v>3442.8154684856554</v>
      </c>
      <c r="E13" s="562">
        <v>3701.883693612785</v>
      </c>
      <c r="F13" s="562">
        <v>408.53213783703598</v>
      </c>
      <c r="G13" s="562">
        <v>200.77037615778772</v>
      </c>
      <c r="H13" s="562">
        <v>2958.2328765616526</v>
      </c>
      <c r="I13" s="85">
        <v>10712.234552654918</v>
      </c>
      <c r="J13" s="632">
        <v>848.30009736657905</v>
      </c>
      <c r="K13" s="552"/>
    </row>
    <row r="14" spans="1:11" ht="30" customHeight="1">
      <c r="A14" s="552"/>
      <c r="B14" s="559" t="s">
        <v>195</v>
      </c>
      <c r="C14" s="592"/>
      <c r="D14" s="562">
        <v>3608.2792469513643</v>
      </c>
      <c r="E14" s="562">
        <v>3826.17148219316</v>
      </c>
      <c r="F14" s="562">
        <v>389.1397207181443</v>
      </c>
      <c r="G14" s="562">
        <v>194.23611334707425</v>
      </c>
      <c r="H14" s="562">
        <v>3089.5692357053972</v>
      </c>
      <c r="I14" s="85">
        <v>11107.39579891514</v>
      </c>
      <c r="J14" s="632">
        <v>879.59285164957464</v>
      </c>
      <c r="K14" s="552"/>
    </row>
    <row r="15" spans="1:11" ht="30" customHeight="1">
      <c r="A15" s="552"/>
      <c r="B15" s="559" t="s">
        <v>196</v>
      </c>
      <c r="C15" s="592"/>
      <c r="D15" s="562">
        <v>3751.1031371255449</v>
      </c>
      <c r="E15" s="562">
        <v>3930.7046998012574</v>
      </c>
      <c r="F15" s="562">
        <v>376.52258586652897</v>
      </c>
      <c r="G15" s="562">
        <v>186.99700198236252</v>
      </c>
      <c r="H15" s="562">
        <v>3075.8137509420026</v>
      </c>
      <c r="I15" s="85">
        <v>11321.141175717697</v>
      </c>
      <c r="J15" s="632">
        <v>896.51931298329578</v>
      </c>
      <c r="K15" s="552"/>
    </row>
    <row r="16" spans="1:11" ht="30" customHeight="1">
      <c r="A16" s="552"/>
      <c r="B16" s="559" t="s">
        <v>197</v>
      </c>
      <c r="C16" s="592"/>
      <c r="D16" s="562">
        <v>3954.0960165828224</v>
      </c>
      <c r="E16" s="562">
        <v>4132.4502848636648</v>
      </c>
      <c r="F16" s="562">
        <v>379.15291868668947</v>
      </c>
      <c r="G16" s="562">
        <v>183.84623998610601</v>
      </c>
      <c r="H16" s="562">
        <v>3114.8219238672623</v>
      </c>
      <c r="I16" s="85">
        <v>11764.367383986546</v>
      </c>
      <c r="J16" s="632">
        <v>931.61832372486879</v>
      </c>
      <c r="K16" s="552"/>
    </row>
    <row r="17" spans="1:249" ht="30" customHeight="1">
      <c r="A17" s="552"/>
      <c r="B17" s="559" t="s">
        <v>198</v>
      </c>
      <c r="C17" s="592"/>
      <c r="D17" s="562">
        <v>4265.0095071854121</v>
      </c>
      <c r="E17" s="562">
        <v>4212.48464392202</v>
      </c>
      <c r="F17" s="562">
        <v>400.95065979996002</v>
      </c>
      <c r="G17" s="562">
        <v>187.165007177288</v>
      </c>
      <c r="H17" s="562">
        <v>3181.6347075730423</v>
      </c>
      <c r="I17" s="85">
        <v>12247.244525657723</v>
      </c>
      <c r="J17" s="632">
        <v>969.85728537962768</v>
      </c>
      <c r="K17" s="552"/>
    </row>
    <row r="18" spans="1:249" ht="30" customHeight="1">
      <c r="A18" s="552"/>
      <c r="B18" s="559" t="s">
        <v>199</v>
      </c>
      <c r="C18" s="592"/>
      <c r="D18" s="562">
        <v>4456.9130474457979</v>
      </c>
      <c r="E18" s="562">
        <v>4351.287248712355</v>
      </c>
      <c r="F18" s="562">
        <v>431.60090940316945</v>
      </c>
      <c r="G18" s="562">
        <v>192.13823603774699</v>
      </c>
      <c r="H18" s="562">
        <v>3222.2574179520798</v>
      </c>
      <c r="I18" s="85">
        <v>12654.196859551148</v>
      </c>
      <c r="J18" s="632">
        <v>1002.0837739585013</v>
      </c>
      <c r="K18" s="552"/>
    </row>
    <row r="19" spans="1:249" ht="30" customHeight="1">
      <c r="A19" s="552"/>
      <c r="B19" s="559" t="s">
        <v>200</v>
      </c>
      <c r="C19" s="592"/>
      <c r="D19" s="562">
        <v>4904.6569368192322</v>
      </c>
      <c r="E19" s="562">
        <v>4304.7570208116949</v>
      </c>
      <c r="F19" s="562">
        <v>449.6388320429935</v>
      </c>
      <c r="G19" s="562">
        <v>198.33801085324851</v>
      </c>
      <c r="H19" s="562">
        <v>3231.4809493666776</v>
      </c>
      <c r="I19" s="85">
        <v>13088.871749893849</v>
      </c>
      <c r="J19" s="632">
        <v>1036.50560723596</v>
      </c>
      <c r="K19" s="552"/>
    </row>
    <row r="20" spans="1:249" ht="30" customHeight="1">
      <c r="A20" s="552"/>
      <c r="B20" s="559" t="s">
        <v>201</v>
      </c>
      <c r="C20" s="592"/>
      <c r="D20" s="562">
        <v>5202.9600913352697</v>
      </c>
      <c r="E20" s="562">
        <v>4482.4361801792002</v>
      </c>
      <c r="F20" s="562">
        <v>458.07754863077071</v>
      </c>
      <c r="G20" s="562">
        <v>197.71419430458474</v>
      </c>
      <c r="H20" s="562">
        <v>3205.5975957716601</v>
      </c>
      <c r="I20" s="85">
        <v>13546.785610221485</v>
      </c>
      <c r="J20" s="632">
        <v>1072.7677307352226</v>
      </c>
      <c r="K20" s="552"/>
    </row>
    <row r="21" spans="1:249" ht="30" customHeight="1">
      <c r="A21" s="552"/>
      <c r="B21" s="559" t="s">
        <v>202</v>
      </c>
      <c r="C21" s="592"/>
      <c r="D21" s="562">
        <v>5476.6029732592597</v>
      </c>
      <c r="E21" s="562">
        <v>4449.3865042376074</v>
      </c>
      <c r="F21" s="562">
        <v>469.60735748771475</v>
      </c>
      <c r="G21" s="562">
        <v>195.46692662854451</v>
      </c>
      <c r="H21" s="562">
        <v>3236.6574190609153</v>
      </c>
      <c r="I21" s="85">
        <v>13827.721180674042</v>
      </c>
      <c r="J21" s="632">
        <v>1095.0149724845712</v>
      </c>
      <c r="K21" s="552"/>
    </row>
    <row r="22" spans="1:249" ht="30" customHeight="1">
      <c r="A22" s="552"/>
      <c r="B22" s="559" t="s">
        <v>203</v>
      </c>
      <c r="C22" s="592"/>
      <c r="D22" s="562">
        <v>5871.1705069824275</v>
      </c>
      <c r="E22" s="562">
        <v>4466.8615201030098</v>
      </c>
      <c r="F22" s="562">
        <v>476.12204363530549</v>
      </c>
      <c r="G22" s="562">
        <v>193.62382303214477</v>
      </c>
      <c r="H22" s="562">
        <v>3254.6867034830175</v>
      </c>
      <c r="I22" s="85">
        <v>14262.464597235905</v>
      </c>
      <c r="J22" s="632">
        <v>1129.4422323420868</v>
      </c>
      <c r="K22" s="552"/>
    </row>
    <row r="23" spans="1:249" ht="30" customHeight="1">
      <c r="A23" s="552"/>
      <c r="B23" s="559" t="s">
        <v>204</v>
      </c>
      <c r="C23" s="592"/>
      <c r="D23" s="562">
        <v>6047.9496207778047</v>
      </c>
      <c r="E23" s="562">
        <v>4483.181877225963</v>
      </c>
      <c r="F23" s="562">
        <v>474.53885379650626</v>
      </c>
      <c r="G23" s="562">
        <v>191.21242857064649</v>
      </c>
      <c r="H23" s="562">
        <v>3266.7123829541501</v>
      </c>
      <c r="I23" s="85">
        <v>14463.595163325072</v>
      </c>
      <c r="J23" s="632">
        <v>1145.3697288843043</v>
      </c>
      <c r="K23" s="552"/>
    </row>
    <row r="24" spans="1:249" ht="30" customHeight="1">
      <c r="A24" s="552"/>
      <c r="B24" s="559" t="s">
        <v>205</v>
      </c>
      <c r="C24" s="592"/>
      <c r="D24" s="562">
        <v>6230.0844200932806</v>
      </c>
      <c r="E24" s="562">
        <v>4642.4435775570228</v>
      </c>
      <c r="F24" s="562">
        <v>477.39383122376603</v>
      </c>
      <c r="G24" s="562">
        <v>189.15166138154575</v>
      </c>
      <c r="H24" s="562">
        <v>3216.1352002744902</v>
      </c>
      <c r="I24" s="85">
        <v>14755.208690530106</v>
      </c>
      <c r="J24" s="632">
        <v>1168.4625562776453</v>
      </c>
      <c r="K24" s="552"/>
    </row>
    <row r="25" spans="1:249" ht="30" customHeight="1">
      <c r="A25" s="552"/>
      <c r="B25" s="559" t="s">
        <v>206</v>
      </c>
      <c r="C25" s="592"/>
      <c r="D25" s="562">
        <v>6580.9856468917969</v>
      </c>
      <c r="E25" s="562">
        <v>4789.7307658942182</v>
      </c>
      <c r="F25" s="562">
        <v>462.15231557151924</v>
      </c>
      <c r="G25" s="562">
        <v>185.97098720999949</v>
      </c>
      <c r="H25" s="562">
        <v>3210.5883505120451</v>
      </c>
      <c r="I25" s="85">
        <v>15229.428066079579</v>
      </c>
      <c r="J25" s="632">
        <v>1206.0159108531418</v>
      </c>
      <c r="K25" s="552"/>
    </row>
    <row r="26" spans="1:249" ht="30" customHeight="1">
      <c r="A26" s="552"/>
      <c r="B26" s="559" t="s">
        <v>207</v>
      </c>
      <c r="C26" s="592"/>
      <c r="D26" s="562">
        <v>6755.2021806668417</v>
      </c>
      <c r="E26" s="562">
        <v>4845.6468183244224</v>
      </c>
      <c r="F26" s="562">
        <v>476.52776317007977</v>
      </c>
      <c r="G26" s="562">
        <v>185.04224760831949</v>
      </c>
      <c r="H26" s="562">
        <v>3131.1519100653322</v>
      </c>
      <c r="I26" s="85">
        <v>15393.570919834994</v>
      </c>
      <c r="J26" s="632">
        <v>1219.0143565218129</v>
      </c>
      <c r="K26" s="552"/>
    </row>
    <row r="27" spans="1:249" ht="30" customHeight="1">
      <c r="A27" s="552"/>
      <c r="B27" s="559" t="s">
        <v>208</v>
      </c>
      <c r="C27" s="592"/>
      <c r="D27" s="562">
        <v>6810.0801645716747</v>
      </c>
      <c r="E27" s="562">
        <v>4766.5831859737045</v>
      </c>
      <c r="F27" s="562">
        <v>502.90112016118576</v>
      </c>
      <c r="G27" s="562">
        <v>182.80191296076273</v>
      </c>
      <c r="H27" s="562">
        <v>3121.9540763524869</v>
      </c>
      <c r="I27" s="85">
        <v>15384.320460019815</v>
      </c>
      <c r="J27" s="632">
        <v>1218.2818141261689</v>
      </c>
      <c r="K27" s="552"/>
    </row>
    <row r="28" spans="1:249" ht="30" customHeight="1">
      <c r="A28" s="552"/>
      <c r="B28" s="559" t="s">
        <v>209</v>
      </c>
      <c r="C28" s="592"/>
      <c r="D28" s="562">
        <v>6832.6596235719262</v>
      </c>
      <c r="E28" s="562">
        <v>4799.9074668624507</v>
      </c>
      <c r="F28" s="562">
        <v>524.90828399102202</v>
      </c>
      <c r="G28" s="562">
        <v>179.52891573736974</v>
      </c>
      <c r="H28" s="562">
        <v>3100.7636979037525</v>
      </c>
      <c r="I28" s="85">
        <v>15437.767988066522</v>
      </c>
      <c r="J28" s="632">
        <v>1222.5143151065352</v>
      </c>
      <c r="K28" s="552"/>
    </row>
    <row r="29" spans="1:249" ht="30" customHeight="1">
      <c r="A29" s="552"/>
      <c r="B29" s="559" t="s">
        <v>210</v>
      </c>
      <c r="C29" s="592"/>
      <c r="D29" s="562">
        <v>6785.5592047660775</v>
      </c>
      <c r="E29" s="562">
        <v>4581.0399359032699</v>
      </c>
      <c r="F29" s="562">
        <v>546.3753108276378</v>
      </c>
      <c r="G29" s="562">
        <v>173.1139992018835</v>
      </c>
      <c r="H29" s="562">
        <v>3105.6220921651247</v>
      </c>
      <c r="I29" s="85">
        <v>15191.710542863992</v>
      </c>
      <c r="J29" s="632">
        <v>1203.0290663755552</v>
      </c>
      <c r="K29" s="552"/>
      <c r="L29" s="552"/>
      <c r="M29" s="552"/>
      <c r="N29" s="552"/>
      <c r="O29" s="552"/>
      <c r="P29" s="552"/>
      <c r="Q29" s="552"/>
      <c r="R29" s="552"/>
      <c r="S29" s="552"/>
      <c r="T29" s="552"/>
      <c r="U29" s="552"/>
      <c r="V29" s="552"/>
      <c r="W29" s="552"/>
      <c r="X29" s="552"/>
      <c r="Y29" s="552"/>
      <c r="Z29" s="552"/>
      <c r="AA29" s="552"/>
      <c r="AB29" s="552"/>
      <c r="AC29" s="552"/>
      <c r="AD29" s="552"/>
      <c r="AE29" s="552"/>
      <c r="AF29" s="552"/>
      <c r="AG29" s="552"/>
      <c r="AH29" s="552"/>
      <c r="AI29" s="552"/>
      <c r="AJ29" s="552"/>
      <c r="AK29" s="552"/>
      <c r="AL29" s="552"/>
      <c r="AM29" s="552"/>
      <c r="AN29" s="552"/>
      <c r="AO29" s="552"/>
      <c r="AP29" s="552"/>
      <c r="AQ29" s="552"/>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c r="BQ29" s="552"/>
      <c r="BR29" s="552"/>
      <c r="BS29" s="552"/>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c r="CU29" s="552"/>
      <c r="CV29" s="552"/>
      <c r="CW29" s="552"/>
      <c r="CX29" s="552"/>
      <c r="CY29" s="552"/>
      <c r="CZ29" s="552"/>
      <c r="DA29" s="552"/>
      <c r="DB29" s="552"/>
      <c r="DC29" s="552"/>
      <c r="DD29" s="552"/>
      <c r="DE29" s="552"/>
      <c r="DF29" s="552"/>
      <c r="DG29" s="552"/>
      <c r="DH29" s="552"/>
      <c r="DI29" s="552"/>
      <c r="DJ29" s="552"/>
      <c r="DK29" s="552"/>
      <c r="DL29" s="552"/>
      <c r="DM29" s="552"/>
      <c r="DN29" s="552"/>
      <c r="DO29" s="552"/>
      <c r="DP29" s="552"/>
      <c r="DQ29" s="552"/>
      <c r="DR29" s="552"/>
      <c r="DS29" s="552"/>
      <c r="DT29" s="552"/>
      <c r="DU29" s="552"/>
      <c r="DV29" s="552"/>
      <c r="DW29" s="552"/>
      <c r="DX29" s="552"/>
      <c r="DY29" s="552"/>
      <c r="DZ29" s="552"/>
      <c r="EA29" s="552"/>
      <c r="EB29" s="552"/>
      <c r="EC29" s="552"/>
      <c r="ED29" s="552"/>
      <c r="EE29" s="552"/>
      <c r="EF29" s="552"/>
      <c r="EG29" s="552"/>
      <c r="EH29" s="552"/>
      <c r="EI29" s="552"/>
      <c r="EJ29" s="552"/>
      <c r="EK29" s="552"/>
      <c r="EL29" s="552"/>
      <c r="EM29" s="552"/>
      <c r="EN29" s="552"/>
      <c r="EO29" s="552"/>
      <c r="EP29" s="552"/>
      <c r="EQ29" s="552"/>
      <c r="ER29" s="552"/>
      <c r="ES29" s="552"/>
      <c r="ET29" s="552"/>
      <c r="EU29" s="552"/>
      <c r="EV29" s="552"/>
      <c r="EW29" s="552"/>
      <c r="EX29" s="552"/>
      <c r="EY29" s="552"/>
      <c r="EZ29" s="552"/>
      <c r="FA29" s="552"/>
      <c r="FB29" s="552"/>
      <c r="FC29" s="552"/>
      <c r="FD29" s="552"/>
      <c r="FE29" s="552"/>
      <c r="FF29" s="552"/>
      <c r="FG29" s="552"/>
      <c r="FH29" s="552"/>
      <c r="FI29" s="552"/>
      <c r="FJ29" s="552"/>
      <c r="FK29" s="552"/>
      <c r="FL29" s="552"/>
      <c r="FM29" s="552"/>
      <c r="FN29" s="552"/>
      <c r="FO29" s="552"/>
      <c r="FP29" s="552"/>
      <c r="FQ29" s="552"/>
      <c r="FR29" s="552"/>
      <c r="FS29" s="552"/>
      <c r="FT29" s="552"/>
      <c r="FU29" s="552"/>
      <c r="FV29" s="552"/>
      <c r="FW29" s="552"/>
      <c r="FX29" s="552"/>
      <c r="FY29" s="552"/>
      <c r="FZ29" s="552"/>
      <c r="GA29" s="552"/>
      <c r="GB29" s="552"/>
      <c r="GC29" s="552"/>
      <c r="GD29" s="552"/>
      <c r="GE29" s="552"/>
      <c r="GF29" s="552"/>
      <c r="GG29" s="552"/>
      <c r="GH29" s="552"/>
      <c r="GI29" s="552"/>
      <c r="GJ29" s="552"/>
      <c r="GK29" s="552"/>
      <c r="GL29" s="552"/>
      <c r="GM29" s="552"/>
      <c r="GN29" s="552"/>
      <c r="GO29" s="552"/>
      <c r="GP29" s="552"/>
      <c r="GQ29" s="552"/>
      <c r="GR29" s="552"/>
      <c r="GS29" s="552"/>
      <c r="GT29" s="552"/>
      <c r="GU29" s="552"/>
      <c r="GV29" s="552"/>
      <c r="GW29" s="552"/>
      <c r="GX29" s="552"/>
      <c r="GY29" s="552"/>
      <c r="GZ29" s="552"/>
      <c r="HA29" s="552"/>
      <c r="HB29" s="552"/>
      <c r="HC29" s="552"/>
      <c r="HD29" s="552"/>
      <c r="HE29" s="552"/>
      <c r="HF29" s="552"/>
      <c r="HG29" s="552"/>
      <c r="HH29" s="552"/>
      <c r="HI29" s="552"/>
      <c r="HJ29" s="552"/>
      <c r="HK29" s="552"/>
      <c r="HL29" s="552"/>
      <c r="HM29" s="552"/>
      <c r="HN29" s="552"/>
      <c r="HO29" s="552"/>
      <c r="HP29" s="552"/>
      <c r="HQ29" s="552"/>
      <c r="HR29" s="552"/>
      <c r="HS29" s="552"/>
      <c r="HT29" s="552"/>
      <c r="HU29" s="552"/>
      <c r="HV29" s="552"/>
      <c r="HW29" s="552"/>
      <c r="HX29" s="552"/>
      <c r="HY29" s="552"/>
      <c r="HZ29" s="552"/>
      <c r="IA29" s="552"/>
      <c r="IB29" s="552"/>
      <c r="IC29" s="552"/>
      <c r="ID29" s="552"/>
      <c r="IE29" s="552"/>
      <c r="IF29" s="552"/>
      <c r="IG29" s="552"/>
      <c r="IH29" s="552"/>
      <c r="II29" s="552"/>
      <c r="IJ29" s="552"/>
      <c r="IK29" s="552"/>
      <c r="IL29" s="552"/>
      <c r="IM29" s="552"/>
      <c r="IN29" s="552"/>
      <c r="IO29" s="552"/>
    </row>
    <row r="30" spans="1:249" ht="30" customHeight="1">
      <c r="A30" s="552"/>
      <c r="B30" s="559" t="s">
        <v>211</v>
      </c>
      <c r="C30" s="592"/>
      <c r="D30" s="562">
        <v>6440.2202250204755</v>
      </c>
      <c r="E30" s="562">
        <v>4599.3776365390149</v>
      </c>
      <c r="F30" s="562">
        <v>556.96831861210353</v>
      </c>
      <c r="G30" s="562">
        <v>185.053433514147</v>
      </c>
      <c r="H30" s="562">
        <v>3129.7020478689274</v>
      </c>
      <c r="I30" s="85">
        <v>14911.32166155467</v>
      </c>
      <c r="J30" s="632">
        <v>1180.8251168497998</v>
      </c>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552"/>
      <c r="AH30" s="552"/>
      <c r="AI30" s="552"/>
      <c r="AJ30" s="552"/>
      <c r="AK30" s="552"/>
      <c r="AL30" s="552"/>
      <c r="AM30" s="552"/>
      <c r="AN30" s="552"/>
      <c r="AO30" s="552"/>
      <c r="AP30" s="552"/>
      <c r="AQ30" s="552"/>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52"/>
      <c r="CI30" s="552"/>
      <c r="CJ30" s="552"/>
      <c r="CK30" s="552"/>
      <c r="CL30" s="552"/>
      <c r="CM30" s="552"/>
      <c r="CN30" s="552"/>
      <c r="CO30" s="552"/>
      <c r="CP30" s="552"/>
      <c r="CQ30" s="552"/>
      <c r="CR30" s="552"/>
      <c r="CS30" s="552"/>
      <c r="CT30" s="552"/>
      <c r="CU30" s="552"/>
      <c r="CV30" s="552"/>
      <c r="CW30" s="552"/>
      <c r="CX30" s="552"/>
      <c r="CY30" s="552"/>
      <c r="CZ30" s="552"/>
      <c r="DA30" s="552"/>
      <c r="DB30" s="552"/>
      <c r="DC30" s="552"/>
      <c r="DD30" s="552"/>
      <c r="DE30" s="552"/>
      <c r="DF30" s="552"/>
      <c r="DG30" s="552"/>
      <c r="DH30" s="552"/>
      <c r="DI30" s="552"/>
      <c r="DJ30" s="552"/>
      <c r="DK30" s="552"/>
      <c r="DL30" s="552"/>
      <c r="DM30" s="552"/>
      <c r="DN30" s="552"/>
      <c r="DO30" s="552"/>
      <c r="DP30" s="552"/>
      <c r="DQ30" s="552"/>
      <c r="DR30" s="552"/>
      <c r="DS30" s="552"/>
      <c r="DT30" s="552"/>
      <c r="DU30" s="552"/>
      <c r="DV30" s="552"/>
      <c r="DW30" s="552"/>
      <c r="DX30" s="552"/>
      <c r="DY30" s="552"/>
      <c r="DZ30" s="552"/>
      <c r="EA30" s="552"/>
      <c r="EB30" s="552"/>
      <c r="EC30" s="552"/>
      <c r="ED30" s="552"/>
      <c r="EE30" s="552"/>
      <c r="EF30" s="552"/>
      <c r="EG30" s="552"/>
      <c r="EH30" s="552"/>
      <c r="EI30" s="552"/>
      <c r="EJ30" s="552"/>
      <c r="EK30" s="552"/>
      <c r="EL30" s="552"/>
      <c r="EM30" s="552"/>
      <c r="EN30" s="552"/>
      <c r="EO30" s="552"/>
      <c r="EP30" s="552"/>
      <c r="EQ30" s="552"/>
      <c r="ER30" s="552"/>
      <c r="ES30" s="552"/>
      <c r="ET30" s="552"/>
      <c r="EU30" s="552"/>
      <c r="EV30" s="552"/>
      <c r="EW30" s="552"/>
      <c r="EX30" s="552"/>
      <c r="EY30" s="552"/>
      <c r="EZ30" s="552"/>
      <c r="FA30" s="552"/>
      <c r="FB30" s="552"/>
      <c r="FC30" s="552"/>
      <c r="FD30" s="552"/>
      <c r="FE30" s="552"/>
      <c r="FF30" s="552"/>
      <c r="FG30" s="552"/>
      <c r="FH30" s="552"/>
      <c r="FI30" s="552"/>
      <c r="FJ30" s="552"/>
      <c r="FK30" s="552"/>
      <c r="FL30" s="552"/>
      <c r="FM30" s="552"/>
      <c r="FN30" s="552"/>
      <c r="FO30" s="552"/>
      <c r="FP30" s="552"/>
      <c r="FQ30" s="552"/>
      <c r="FR30" s="552"/>
      <c r="FS30" s="552"/>
      <c r="FT30" s="552"/>
      <c r="FU30" s="552"/>
      <c r="FV30" s="552"/>
      <c r="FW30" s="552"/>
      <c r="FX30" s="552"/>
      <c r="FY30" s="552"/>
      <c r="FZ30" s="552"/>
      <c r="GA30" s="552"/>
      <c r="GB30" s="552"/>
      <c r="GC30" s="552"/>
      <c r="GD30" s="552"/>
      <c r="GE30" s="552"/>
      <c r="GF30" s="552"/>
      <c r="GG30" s="552"/>
      <c r="GH30" s="552"/>
      <c r="GI30" s="552"/>
      <c r="GJ30" s="552"/>
      <c r="GK30" s="552"/>
      <c r="GL30" s="552"/>
      <c r="GM30" s="552"/>
      <c r="GN30" s="552"/>
      <c r="GO30" s="552"/>
      <c r="GP30" s="552"/>
      <c r="GQ30" s="552"/>
      <c r="GR30" s="552"/>
      <c r="GS30" s="552"/>
      <c r="GT30" s="552"/>
      <c r="GU30" s="552"/>
      <c r="GV30" s="552"/>
      <c r="GW30" s="552"/>
      <c r="GX30" s="552"/>
      <c r="GY30" s="552"/>
      <c r="GZ30" s="552"/>
      <c r="HA30" s="552"/>
      <c r="HB30" s="552"/>
      <c r="HC30" s="552"/>
      <c r="HD30" s="552"/>
      <c r="HE30" s="552"/>
      <c r="HF30" s="552"/>
      <c r="HG30" s="552"/>
      <c r="HH30" s="552"/>
      <c r="HI30" s="552"/>
      <c r="HJ30" s="552"/>
      <c r="HK30" s="552"/>
      <c r="HL30" s="552"/>
      <c r="HM30" s="552"/>
      <c r="HN30" s="552"/>
      <c r="HO30" s="552"/>
      <c r="HP30" s="552"/>
      <c r="HQ30" s="552"/>
      <c r="HR30" s="552"/>
      <c r="HS30" s="552"/>
      <c r="HT30" s="552"/>
      <c r="HU30" s="552"/>
      <c r="HV30" s="552"/>
      <c r="HW30" s="552"/>
      <c r="HX30" s="552"/>
      <c r="HY30" s="552"/>
      <c r="HZ30" s="552"/>
      <c r="IA30" s="552"/>
      <c r="IB30" s="552"/>
      <c r="IC30" s="552"/>
      <c r="ID30" s="552"/>
      <c r="IE30" s="552"/>
      <c r="IF30" s="552"/>
      <c r="IG30" s="552"/>
      <c r="IH30" s="552"/>
      <c r="II30" s="552"/>
      <c r="IJ30" s="552"/>
      <c r="IK30" s="552"/>
      <c r="IL30" s="552"/>
      <c r="IM30" s="552"/>
      <c r="IN30" s="552"/>
      <c r="IO30" s="552"/>
    </row>
    <row r="31" spans="1:249" ht="30" customHeight="1">
      <c r="A31" s="552"/>
      <c r="B31" s="559" t="s">
        <v>212</v>
      </c>
      <c r="C31" s="592"/>
      <c r="D31" s="562">
        <v>6184.267557234587</v>
      </c>
      <c r="E31" s="562">
        <v>4857.7834482415219</v>
      </c>
      <c r="F31" s="562">
        <v>552.5263175138557</v>
      </c>
      <c r="G31" s="562">
        <v>186.74310144993626</v>
      </c>
      <c r="H31" s="562">
        <v>3218.9855920390728</v>
      </c>
      <c r="I31" s="85">
        <v>15000.306016478973</v>
      </c>
      <c r="J31" s="632">
        <v>1187.8717733223916</v>
      </c>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552"/>
      <c r="AH31" s="552"/>
      <c r="AI31" s="552"/>
      <c r="AJ31" s="552"/>
      <c r="AK31" s="552"/>
      <c r="AL31" s="552"/>
      <c r="AM31" s="552"/>
      <c r="AN31" s="552"/>
      <c r="AO31" s="552"/>
      <c r="AP31" s="552"/>
      <c r="AQ31" s="552"/>
      <c r="AR31" s="552"/>
      <c r="AS31" s="552"/>
      <c r="AT31" s="552"/>
      <c r="AU31" s="552"/>
      <c r="AV31" s="552"/>
      <c r="AW31" s="552"/>
      <c r="AX31" s="552"/>
      <c r="AY31" s="552"/>
      <c r="AZ31" s="552"/>
      <c r="BA31" s="552"/>
      <c r="BB31" s="552"/>
      <c r="BC31" s="552"/>
      <c r="BD31" s="552"/>
      <c r="BE31" s="552"/>
      <c r="BF31" s="552"/>
      <c r="BG31" s="552"/>
      <c r="BH31" s="552"/>
      <c r="BI31" s="552"/>
      <c r="BJ31" s="552"/>
      <c r="BK31" s="552"/>
      <c r="BL31" s="552"/>
      <c r="BM31" s="552"/>
      <c r="BN31" s="552"/>
      <c r="BO31" s="552"/>
      <c r="BP31" s="552"/>
      <c r="BQ31" s="552"/>
      <c r="BR31" s="552"/>
      <c r="BS31" s="552"/>
      <c r="BT31" s="552"/>
      <c r="BU31" s="552"/>
      <c r="BV31" s="552"/>
      <c r="BW31" s="552"/>
      <c r="BX31" s="552"/>
      <c r="BY31" s="552"/>
      <c r="BZ31" s="552"/>
      <c r="CA31" s="552"/>
      <c r="CB31" s="552"/>
      <c r="CC31" s="552"/>
      <c r="CD31" s="552"/>
      <c r="CE31" s="552"/>
      <c r="CF31" s="552"/>
      <c r="CG31" s="552"/>
      <c r="CH31" s="552"/>
      <c r="CI31" s="552"/>
      <c r="CJ31" s="552"/>
      <c r="CK31" s="552"/>
      <c r="CL31" s="552"/>
      <c r="CM31" s="552"/>
      <c r="CN31" s="552"/>
      <c r="CO31" s="552"/>
      <c r="CP31" s="552"/>
      <c r="CQ31" s="552"/>
      <c r="CR31" s="552"/>
      <c r="CS31" s="552"/>
      <c r="CT31" s="552"/>
      <c r="CU31" s="552"/>
      <c r="CV31" s="552"/>
      <c r="CW31" s="552"/>
      <c r="CX31" s="552"/>
      <c r="CY31" s="552"/>
      <c r="CZ31" s="552"/>
      <c r="DA31" s="552"/>
      <c r="DB31" s="552"/>
      <c r="DC31" s="552"/>
      <c r="DD31" s="552"/>
      <c r="DE31" s="552"/>
      <c r="DF31" s="552"/>
      <c r="DG31" s="552"/>
      <c r="DH31" s="552"/>
      <c r="DI31" s="552"/>
      <c r="DJ31" s="552"/>
      <c r="DK31" s="552"/>
      <c r="DL31" s="552"/>
      <c r="DM31" s="552"/>
      <c r="DN31" s="552"/>
      <c r="DO31" s="552"/>
      <c r="DP31" s="552"/>
      <c r="DQ31" s="552"/>
      <c r="DR31" s="552"/>
      <c r="DS31" s="552"/>
      <c r="DT31" s="552"/>
      <c r="DU31" s="552"/>
      <c r="DV31" s="552"/>
      <c r="DW31" s="552"/>
      <c r="DX31" s="552"/>
      <c r="DY31" s="552"/>
      <c r="DZ31" s="552"/>
      <c r="EA31" s="552"/>
      <c r="EB31" s="552"/>
      <c r="EC31" s="552"/>
      <c r="ED31" s="552"/>
      <c r="EE31" s="552"/>
      <c r="EF31" s="552"/>
      <c r="EG31" s="552"/>
      <c r="EH31" s="552"/>
      <c r="EI31" s="552"/>
      <c r="EJ31" s="552"/>
      <c r="EK31" s="552"/>
      <c r="EL31" s="552"/>
      <c r="EM31" s="552"/>
      <c r="EN31" s="552"/>
      <c r="EO31" s="552"/>
      <c r="EP31" s="552"/>
      <c r="EQ31" s="552"/>
      <c r="ER31" s="552"/>
      <c r="ES31" s="552"/>
      <c r="ET31" s="552"/>
      <c r="EU31" s="552"/>
      <c r="EV31" s="552"/>
      <c r="EW31" s="552"/>
      <c r="EX31" s="552"/>
      <c r="EY31" s="552"/>
      <c r="EZ31" s="552"/>
      <c r="FA31" s="552"/>
      <c r="FB31" s="552"/>
      <c r="FC31" s="552"/>
      <c r="FD31" s="552"/>
      <c r="FE31" s="552"/>
      <c r="FF31" s="552"/>
      <c r="FG31" s="552"/>
      <c r="FH31" s="552"/>
      <c r="FI31" s="552"/>
      <c r="FJ31" s="552"/>
      <c r="FK31" s="552"/>
      <c r="FL31" s="552"/>
      <c r="FM31" s="552"/>
      <c r="FN31" s="552"/>
      <c r="FO31" s="552"/>
      <c r="FP31" s="552"/>
      <c r="FQ31" s="552"/>
      <c r="FR31" s="552"/>
      <c r="FS31" s="552"/>
      <c r="FT31" s="552"/>
      <c r="FU31" s="552"/>
      <c r="FV31" s="552"/>
      <c r="FW31" s="552"/>
      <c r="FX31" s="552"/>
      <c r="FY31" s="552"/>
      <c r="FZ31" s="552"/>
      <c r="GA31" s="552"/>
      <c r="GB31" s="552"/>
      <c r="GC31" s="552"/>
      <c r="GD31" s="552"/>
      <c r="GE31" s="552"/>
      <c r="GF31" s="552"/>
      <c r="GG31" s="552"/>
      <c r="GH31" s="552"/>
      <c r="GI31" s="552"/>
      <c r="GJ31" s="552"/>
      <c r="GK31" s="552"/>
      <c r="GL31" s="552"/>
      <c r="GM31" s="552"/>
      <c r="GN31" s="552"/>
      <c r="GO31" s="552"/>
      <c r="GP31" s="552"/>
      <c r="GQ31" s="552"/>
      <c r="GR31" s="552"/>
      <c r="GS31" s="552"/>
      <c r="GT31" s="552"/>
      <c r="GU31" s="552"/>
      <c r="GV31" s="552"/>
      <c r="GW31" s="552"/>
      <c r="GX31" s="552"/>
      <c r="GY31" s="552"/>
      <c r="GZ31" s="552"/>
      <c r="HA31" s="552"/>
      <c r="HB31" s="552"/>
      <c r="HC31" s="552"/>
      <c r="HD31" s="552"/>
      <c r="HE31" s="552"/>
      <c r="HF31" s="552"/>
      <c r="HG31" s="552"/>
      <c r="HH31" s="552"/>
      <c r="HI31" s="552"/>
      <c r="HJ31" s="552"/>
      <c r="HK31" s="552"/>
      <c r="HL31" s="552"/>
      <c r="HM31" s="552"/>
      <c r="HN31" s="552"/>
      <c r="HO31" s="552"/>
      <c r="HP31" s="552"/>
      <c r="HQ31" s="552"/>
      <c r="HR31" s="552"/>
      <c r="HS31" s="552"/>
      <c r="HT31" s="552"/>
      <c r="HU31" s="552"/>
      <c r="HV31" s="552"/>
      <c r="HW31" s="552"/>
      <c r="HX31" s="552"/>
      <c r="HY31" s="552"/>
      <c r="HZ31" s="552"/>
      <c r="IA31" s="552"/>
      <c r="IB31" s="552"/>
      <c r="IC31" s="552"/>
      <c r="ID31" s="552"/>
      <c r="IE31" s="552"/>
      <c r="IF31" s="552"/>
      <c r="IG31" s="552"/>
      <c r="IH31" s="552"/>
      <c r="II31" s="552"/>
      <c r="IJ31" s="552"/>
      <c r="IK31" s="552"/>
      <c r="IL31" s="552"/>
      <c r="IM31" s="552"/>
      <c r="IN31" s="552"/>
      <c r="IO31" s="552"/>
    </row>
    <row r="32" spans="1:249" ht="30" customHeight="1">
      <c r="A32" s="552"/>
      <c r="B32" s="559" t="s">
        <v>213</v>
      </c>
      <c r="C32" s="592"/>
      <c r="D32" s="562">
        <v>6015.7378309071746</v>
      </c>
      <c r="E32" s="562">
        <v>4898.8218238884756</v>
      </c>
      <c r="F32" s="562">
        <v>548.30517334803483</v>
      </c>
      <c r="G32" s="562">
        <v>187.43059322531587</v>
      </c>
      <c r="H32" s="562">
        <v>3338.0151299640888</v>
      </c>
      <c r="I32" s="85">
        <v>14988.31055133309</v>
      </c>
      <c r="J32" s="632">
        <v>1186.9218544048033</v>
      </c>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2"/>
      <c r="AJ32" s="552"/>
      <c r="AK32" s="552"/>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c r="CU32" s="552"/>
      <c r="CV32" s="552"/>
      <c r="CW32" s="552"/>
      <c r="CX32" s="552"/>
      <c r="CY32" s="552"/>
      <c r="CZ32" s="552"/>
      <c r="DA32" s="552"/>
      <c r="DB32" s="552"/>
      <c r="DC32" s="552"/>
      <c r="DD32" s="552"/>
      <c r="DE32" s="552"/>
      <c r="DF32" s="552"/>
      <c r="DG32" s="552"/>
      <c r="DH32" s="552"/>
      <c r="DI32" s="552"/>
      <c r="DJ32" s="552"/>
      <c r="DK32" s="552"/>
      <c r="DL32" s="552"/>
      <c r="DM32" s="552"/>
      <c r="DN32" s="552"/>
      <c r="DO32" s="552"/>
      <c r="DP32" s="552"/>
      <c r="DQ32" s="552"/>
      <c r="DR32" s="552"/>
      <c r="DS32" s="552"/>
      <c r="DT32" s="552"/>
      <c r="DU32" s="552"/>
      <c r="DV32" s="552"/>
      <c r="DW32" s="552"/>
      <c r="DX32" s="552"/>
      <c r="DY32" s="552"/>
      <c r="DZ32" s="552"/>
      <c r="EA32" s="552"/>
      <c r="EB32" s="552"/>
      <c r="EC32" s="552"/>
      <c r="ED32" s="552"/>
      <c r="EE32" s="552"/>
      <c r="EF32" s="552"/>
      <c r="EG32" s="552"/>
      <c r="EH32" s="552"/>
      <c r="EI32" s="552"/>
      <c r="EJ32" s="552"/>
      <c r="EK32" s="552"/>
      <c r="EL32" s="552"/>
      <c r="EM32" s="552"/>
      <c r="EN32" s="552"/>
      <c r="EO32" s="552"/>
      <c r="EP32" s="552"/>
      <c r="EQ32" s="552"/>
      <c r="ER32" s="552"/>
      <c r="ES32" s="552"/>
      <c r="ET32" s="552"/>
      <c r="EU32" s="552"/>
      <c r="EV32" s="552"/>
      <c r="EW32" s="552"/>
      <c r="EX32" s="552"/>
      <c r="EY32" s="552"/>
      <c r="EZ32" s="552"/>
      <c r="FA32" s="552"/>
      <c r="FB32" s="552"/>
      <c r="FC32" s="552"/>
      <c r="FD32" s="552"/>
      <c r="FE32" s="552"/>
      <c r="FF32" s="552"/>
      <c r="FG32" s="552"/>
      <c r="FH32" s="552"/>
      <c r="FI32" s="552"/>
      <c r="FJ32" s="552"/>
      <c r="FK32" s="552"/>
      <c r="FL32" s="552"/>
      <c r="FM32" s="552"/>
      <c r="FN32" s="552"/>
      <c r="FO32" s="552"/>
      <c r="FP32" s="552"/>
      <c r="FQ32" s="552"/>
      <c r="FR32" s="552"/>
      <c r="FS32" s="552"/>
      <c r="FT32" s="552"/>
      <c r="FU32" s="552"/>
      <c r="FV32" s="552"/>
      <c r="FW32" s="552"/>
      <c r="FX32" s="552"/>
      <c r="FY32" s="552"/>
      <c r="FZ32" s="552"/>
      <c r="GA32" s="552"/>
      <c r="GB32" s="552"/>
      <c r="GC32" s="552"/>
      <c r="GD32" s="552"/>
      <c r="GE32" s="552"/>
      <c r="GF32" s="552"/>
      <c r="GG32" s="552"/>
      <c r="GH32" s="552"/>
      <c r="GI32" s="552"/>
      <c r="GJ32" s="552"/>
      <c r="GK32" s="552"/>
      <c r="GL32" s="552"/>
      <c r="GM32" s="552"/>
      <c r="GN32" s="552"/>
      <c r="GO32" s="552"/>
      <c r="GP32" s="552"/>
      <c r="GQ32" s="552"/>
      <c r="GR32" s="552"/>
      <c r="GS32" s="552"/>
      <c r="GT32" s="552"/>
      <c r="GU32" s="552"/>
      <c r="GV32" s="552"/>
      <c r="GW32" s="552"/>
      <c r="GX32" s="552"/>
      <c r="GY32" s="552"/>
      <c r="GZ32" s="552"/>
      <c r="HA32" s="552"/>
      <c r="HB32" s="552"/>
      <c r="HC32" s="552"/>
      <c r="HD32" s="552"/>
      <c r="HE32" s="552"/>
      <c r="HF32" s="552"/>
      <c r="HG32" s="552"/>
      <c r="HH32" s="552"/>
      <c r="HI32" s="552"/>
      <c r="HJ32" s="552"/>
      <c r="HK32" s="552"/>
      <c r="HL32" s="552"/>
      <c r="HM32" s="552"/>
      <c r="HN32" s="552"/>
      <c r="HO32" s="552"/>
      <c r="HP32" s="552"/>
      <c r="HQ32" s="552"/>
      <c r="HR32" s="552"/>
      <c r="HS32" s="552"/>
      <c r="HT32" s="552"/>
      <c r="HU32" s="552"/>
      <c r="HV32" s="552"/>
      <c r="HW32" s="552"/>
      <c r="HX32" s="552"/>
      <c r="HY32" s="552"/>
      <c r="HZ32" s="552"/>
      <c r="IA32" s="552"/>
      <c r="IB32" s="552"/>
      <c r="IC32" s="552"/>
      <c r="ID32" s="552"/>
      <c r="IE32" s="552"/>
      <c r="IF32" s="552"/>
      <c r="IG32" s="552"/>
      <c r="IH32" s="552"/>
      <c r="II32" s="552"/>
      <c r="IJ32" s="552"/>
      <c r="IK32" s="552"/>
      <c r="IL32" s="552"/>
      <c r="IM32" s="552"/>
      <c r="IN32" s="552"/>
      <c r="IO32" s="552"/>
    </row>
    <row r="33" spans="1:249" ht="30" customHeight="1">
      <c r="A33" s="552"/>
      <c r="B33" s="559" t="s">
        <v>214</v>
      </c>
      <c r="C33" s="592"/>
      <c r="D33" s="562">
        <v>5677.8151306942127</v>
      </c>
      <c r="E33" s="562">
        <v>4983.6683467133862</v>
      </c>
      <c r="F33" s="562">
        <v>561.57361595253269</v>
      </c>
      <c r="G33" s="562">
        <v>201.32971780530417</v>
      </c>
      <c r="H33" s="562">
        <v>3382.0384986452927</v>
      </c>
      <c r="I33" s="85">
        <v>14806.425309810729</v>
      </c>
      <c r="J33" s="632">
        <v>1172.518391958705</v>
      </c>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row>
    <row r="34" spans="1:249" ht="30" customHeight="1">
      <c r="A34" s="552"/>
      <c r="B34" s="559" t="s">
        <v>215</v>
      </c>
      <c r="C34" s="592"/>
      <c r="D34" s="562">
        <v>5533.2971650439931</v>
      </c>
      <c r="E34" s="562">
        <v>5075.8252767045415</v>
      </c>
      <c r="F34" s="562">
        <v>572.93520635648838</v>
      </c>
      <c r="G34" s="562">
        <v>213.15863373831908</v>
      </c>
      <c r="H34" s="562">
        <v>3399.1159356801827</v>
      </c>
      <c r="I34" s="85">
        <v>14794.332217523526</v>
      </c>
      <c r="J34" s="632">
        <v>1171.560741963807</v>
      </c>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row>
    <row r="35" spans="1:249" ht="30" customHeight="1">
      <c r="A35" s="552"/>
      <c r="B35" s="559" t="s">
        <v>216</v>
      </c>
      <c r="C35" s="592"/>
      <c r="D35" s="562">
        <v>5430.5758247241274</v>
      </c>
      <c r="E35" s="562">
        <v>5253.3041765973485</v>
      </c>
      <c r="F35" s="562">
        <v>596.14274501839941</v>
      </c>
      <c r="G35" s="562">
        <v>235.22623099201749</v>
      </c>
      <c r="H35" s="562">
        <v>3413.2772038054081</v>
      </c>
      <c r="I35" s="85">
        <v>14928.5261811373</v>
      </c>
      <c r="J35" s="632">
        <v>1182.187539933924</v>
      </c>
      <c r="K35" s="552"/>
      <c r="L35" s="552"/>
      <c r="M35" s="552"/>
      <c r="N35" s="552"/>
      <c r="O35" s="552"/>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c r="HR35" s="552"/>
      <c r="HS35" s="552"/>
      <c r="HT35" s="552"/>
      <c r="HU35" s="552"/>
      <c r="HV35" s="552"/>
      <c r="HW35" s="552"/>
      <c r="HX35" s="552"/>
      <c r="HY35" s="552"/>
      <c r="HZ35" s="552"/>
      <c r="IA35" s="552"/>
      <c r="IB35" s="552"/>
      <c r="IC35" s="552"/>
      <c r="ID35" s="552"/>
      <c r="IE35" s="552"/>
      <c r="IF35" s="552"/>
      <c r="IG35" s="552"/>
      <c r="IH35" s="552"/>
      <c r="II35" s="552"/>
      <c r="IJ35" s="552"/>
      <c r="IK35" s="552"/>
      <c r="IL35" s="552"/>
      <c r="IM35" s="552"/>
      <c r="IN35" s="552"/>
      <c r="IO35" s="552"/>
    </row>
    <row r="36" spans="1:249" ht="30" customHeight="1">
      <c r="A36" s="552"/>
      <c r="B36" s="559" t="s">
        <v>217</v>
      </c>
      <c r="C36" s="592"/>
      <c r="D36" s="562">
        <v>5411.5910319969407</v>
      </c>
      <c r="E36" s="562">
        <v>5284.6667671427158</v>
      </c>
      <c r="F36" s="562">
        <v>605.81650942942474</v>
      </c>
      <c r="G36" s="562">
        <v>236.73134194411475</v>
      </c>
      <c r="H36" s="562">
        <v>3367.6982658216421</v>
      </c>
      <c r="I36" s="85">
        <v>14906.503916334839</v>
      </c>
      <c r="J36" s="632">
        <v>1180.4436003959747</v>
      </c>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552"/>
      <c r="GU36" s="552"/>
      <c r="GV36" s="552"/>
      <c r="GW36" s="552"/>
      <c r="GX36" s="552"/>
      <c r="GY36" s="552"/>
      <c r="GZ36" s="552"/>
      <c r="HA36" s="552"/>
      <c r="HB36" s="552"/>
      <c r="HC36" s="552"/>
      <c r="HD36" s="552"/>
      <c r="HE36" s="552"/>
      <c r="HF36" s="552"/>
      <c r="HG36" s="552"/>
      <c r="HH36" s="552"/>
      <c r="HI36" s="552"/>
      <c r="HJ36" s="552"/>
      <c r="HK36" s="552"/>
      <c r="HL36" s="552"/>
      <c r="HM36" s="552"/>
      <c r="HN36" s="552"/>
      <c r="HO36" s="552"/>
      <c r="HP36" s="552"/>
      <c r="HQ36" s="552"/>
      <c r="HR36" s="552"/>
      <c r="HS36" s="552"/>
      <c r="HT36" s="552"/>
      <c r="HU36" s="552"/>
      <c r="HV36" s="552"/>
      <c r="HW36" s="552"/>
      <c r="HX36" s="552"/>
      <c r="HY36" s="552"/>
      <c r="HZ36" s="552"/>
      <c r="IA36" s="552"/>
      <c r="IB36" s="552"/>
      <c r="IC36" s="552"/>
      <c r="ID36" s="552"/>
      <c r="IE36" s="552"/>
      <c r="IF36" s="552"/>
      <c r="IG36" s="552"/>
      <c r="IH36" s="552"/>
      <c r="II36" s="552"/>
      <c r="IJ36" s="552"/>
      <c r="IK36" s="552"/>
      <c r="IL36" s="552"/>
      <c r="IM36" s="552"/>
      <c r="IN36" s="552"/>
      <c r="IO36" s="552"/>
    </row>
    <row r="37" spans="1:249" ht="30" customHeight="1">
      <c r="A37" s="552"/>
      <c r="B37" s="559" t="s">
        <v>218</v>
      </c>
      <c r="C37" s="592"/>
      <c r="D37" s="562">
        <v>5506.9488846089425</v>
      </c>
      <c r="E37" s="562">
        <v>5350.3601943905314</v>
      </c>
      <c r="F37" s="562">
        <v>602.34141378105187</v>
      </c>
      <c r="G37" s="562">
        <v>235.37997332411757</v>
      </c>
      <c r="H37" s="562">
        <v>3348.0530397432258</v>
      </c>
      <c r="I37" s="85">
        <v>15043.08350584787</v>
      </c>
      <c r="J37" s="632">
        <v>1191.2593156897999</v>
      </c>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552"/>
      <c r="GU37" s="552"/>
      <c r="GV37" s="552"/>
      <c r="GW37" s="552"/>
      <c r="GX37" s="552"/>
      <c r="GY37" s="552"/>
      <c r="GZ37" s="552"/>
      <c r="HA37" s="552"/>
      <c r="HB37" s="552"/>
      <c r="HC37" s="552"/>
      <c r="HD37" s="552"/>
      <c r="HE37" s="552"/>
      <c r="HF37" s="552"/>
      <c r="HG37" s="552"/>
      <c r="HH37" s="552"/>
      <c r="HI37" s="552"/>
      <c r="HJ37" s="552"/>
      <c r="HK37" s="552"/>
      <c r="HL37" s="552"/>
      <c r="HM37" s="552"/>
      <c r="HN37" s="552"/>
      <c r="HO37" s="552"/>
      <c r="HP37" s="552"/>
      <c r="HQ37" s="552"/>
      <c r="HR37" s="552"/>
      <c r="HS37" s="552"/>
      <c r="HT37" s="552"/>
      <c r="HU37" s="552"/>
      <c r="HV37" s="552"/>
      <c r="HW37" s="552"/>
      <c r="HX37" s="552"/>
      <c r="HY37" s="552"/>
      <c r="HZ37" s="552"/>
      <c r="IA37" s="552"/>
      <c r="IB37" s="552"/>
      <c r="IC37" s="552"/>
      <c r="ID37" s="552"/>
      <c r="IE37" s="552"/>
      <c r="IF37" s="552"/>
      <c r="IG37" s="552"/>
      <c r="IH37" s="552"/>
      <c r="II37" s="552"/>
      <c r="IJ37" s="552"/>
      <c r="IK37" s="552"/>
      <c r="IL37" s="552"/>
      <c r="IM37" s="552"/>
      <c r="IN37" s="552"/>
      <c r="IO37" s="552"/>
    </row>
    <row r="38" spans="1:249" ht="30" customHeight="1">
      <c r="A38" s="552"/>
      <c r="B38" s="559" t="s">
        <v>219</v>
      </c>
      <c r="C38" s="592"/>
      <c r="D38" s="562">
        <v>5718.3098399310484</v>
      </c>
      <c r="E38" s="562">
        <v>5255.3173700276966</v>
      </c>
      <c r="F38" s="562">
        <v>596.02629086369598</v>
      </c>
      <c r="G38" s="562">
        <v>233.25531454812005</v>
      </c>
      <c r="H38" s="562">
        <v>3264.0934867215683</v>
      </c>
      <c r="I38" s="85">
        <v>15067.002302092129</v>
      </c>
      <c r="J38" s="632">
        <v>1193.1534412415847</v>
      </c>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c r="CU38" s="552"/>
      <c r="CV38" s="552"/>
      <c r="CW38" s="552"/>
      <c r="CX38" s="552"/>
      <c r="CY38" s="552"/>
      <c r="CZ38" s="552"/>
      <c r="DA38" s="552"/>
      <c r="DB38" s="552"/>
      <c r="DC38" s="552"/>
      <c r="DD38" s="552"/>
      <c r="DE38" s="552"/>
      <c r="DF38" s="552"/>
      <c r="DG38" s="552"/>
      <c r="DH38" s="552"/>
      <c r="DI38" s="552"/>
      <c r="DJ38" s="552"/>
      <c r="DK38" s="552"/>
      <c r="DL38" s="552"/>
      <c r="DM38" s="552"/>
      <c r="DN38" s="552"/>
      <c r="DO38" s="552"/>
      <c r="DP38" s="552"/>
      <c r="DQ38" s="552"/>
      <c r="DR38" s="552"/>
      <c r="DS38" s="552"/>
      <c r="DT38" s="552"/>
      <c r="DU38" s="552"/>
      <c r="DV38" s="552"/>
      <c r="DW38" s="552"/>
      <c r="DX38" s="552"/>
      <c r="DY38" s="552"/>
      <c r="DZ38" s="552"/>
      <c r="EA38" s="552"/>
      <c r="EB38" s="552"/>
      <c r="EC38" s="552"/>
      <c r="ED38" s="552"/>
      <c r="EE38" s="552"/>
      <c r="EF38" s="552"/>
      <c r="EG38" s="552"/>
      <c r="EH38" s="552"/>
      <c r="EI38" s="552"/>
      <c r="EJ38" s="552"/>
      <c r="EK38" s="552"/>
      <c r="EL38" s="552"/>
      <c r="EM38" s="552"/>
      <c r="EN38" s="552"/>
      <c r="EO38" s="552"/>
      <c r="EP38" s="552"/>
      <c r="EQ38" s="552"/>
      <c r="ER38" s="552"/>
      <c r="ES38" s="552"/>
      <c r="ET38" s="552"/>
      <c r="EU38" s="552"/>
      <c r="EV38" s="552"/>
      <c r="EW38" s="552"/>
      <c r="EX38" s="552"/>
      <c r="EY38" s="552"/>
      <c r="EZ38" s="552"/>
      <c r="FA38" s="552"/>
      <c r="FB38" s="552"/>
      <c r="FC38" s="552"/>
      <c r="FD38" s="552"/>
      <c r="FE38" s="552"/>
      <c r="FF38" s="552"/>
      <c r="FG38" s="552"/>
      <c r="FH38" s="552"/>
      <c r="FI38" s="552"/>
      <c r="FJ38" s="552"/>
      <c r="FK38" s="552"/>
      <c r="FL38" s="552"/>
      <c r="FM38" s="552"/>
      <c r="FN38" s="552"/>
      <c r="FO38" s="552"/>
      <c r="FP38" s="552"/>
      <c r="FQ38" s="552"/>
      <c r="FR38" s="552"/>
      <c r="FS38" s="552"/>
      <c r="FT38" s="552"/>
      <c r="FU38" s="552"/>
      <c r="FV38" s="552"/>
      <c r="FW38" s="552"/>
      <c r="FX38" s="552"/>
      <c r="FY38" s="552"/>
      <c r="FZ38" s="552"/>
      <c r="GA38" s="552"/>
      <c r="GB38" s="552"/>
      <c r="GC38" s="552"/>
      <c r="GD38" s="552"/>
      <c r="GE38" s="552"/>
      <c r="GF38" s="552"/>
      <c r="GG38" s="552"/>
      <c r="GH38" s="552"/>
      <c r="GI38" s="552"/>
      <c r="GJ38" s="552"/>
      <c r="GK38" s="552"/>
      <c r="GL38" s="552"/>
      <c r="GM38" s="552"/>
      <c r="GN38" s="552"/>
      <c r="GO38" s="552"/>
      <c r="GP38" s="552"/>
      <c r="GQ38" s="552"/>
      <c r="GR38" s="552"/>
      <c r="GS38" s="552"/>
      <c r="GT38" s="552"/>
      <c r="GU38" s="552"/>
      <c r="GV38" s="552"/>
      <c r="GW38" s="552"/>
      <c r="GX38" s="552"/>
      <c r="GY38" s="552"/>
      <c r="GZ38" s="552"/>
      <c r="HA38" s="552"/>
      <c r="HB38" s="552"/>
      <c r="HC38" s="552"/>
      <c r="HD38" s="552"/>
      <c r="HE38" s="552"/>
      <c r="HF38" s="552"/>
      <c r="HG38" s="552"/>
      <c r="HH38" s="552"/>
      <c r="HI38" s="552"/>
      <c r="HJ38" s="552"/>
      <c r="HK38" s="552"/>
      <c r="HL38" s="552"/>
      <c r="HM38" s="552"/>
      <c r="HN38" s="552"/>
      <c r="HO38" s="552"/>
      <c r="HP38" s="552"/>
      <c r="HQ38" s="552"/>
      <c r="HR38" s="552"/>
      <c r="HS38" s="552"/>
      <c r="HT38" s="552"/>
      <c r="HU38" s="552"/>
      <c r="HV38" s="552"/>
      <c r="HW38" s="552"/>
      <c r="HX38" s="552"/>
      <c r="HY38" s="552"/>
      <c r="HZ38" s="552"/>
      <c r="IA38" s="552"/>
      <c r="IB38" s="552"/>
      <c r="IC38" s="552"/>
      <c r="ID38" s="552"/>
      <c r="IE38" s="552"/>
      <c r="IF38" s="552"/>
      <c r="IG38" s="552"/>
      <c r="IH38" s="552"/>
      <c r="II38" s="552"/>
      <c r="IJ38" s="552"/>
      <c r="IK38" s="552"/>
      <c r="IL38" s="552"/>
      <c r="IM38" s="552"/>
      <c r="IN38" s="552"/>
      <c r="IO38" s="552"/>
    </row>
    <row r="39" spans="1:249" ht="30" customHeight="1">
      <c r="A39" s="552"/>
      <c r="B39" s="559" t="s">
        <v>220</v>
      </c>
      <c r="C39" s="592"/>
      <c r="D39" s="562">
        <v>5912.8249999999998</v>
      </c>
      <c r="E39" s="562">
        <v>5122.9187989691545</v>
      </c>
      <c r="F39" s="562">
        <v>575.35</v>
      </c>
      <c r="G39" s="562">
        <v>223.83463899497247</v>
      </c>
      <c r="H39" s="562">
        <v>3182.2</v>
      </c>
      <c r="I39" s="85">
        <v>15017.128437964126</v>
      </c>
      <c r="J39" s="632">
        <v>1189.2039381208426</v>
      </c>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c r="HR39" s="552"/>
      <c r="HS39" s="552"/>
      <c r="HT39" s="552"/>
      <c r="HU39" s="552"/>
      <c r="HV39" s="552"/>
      <c r="HW39" s="552"/>
      <c r="HX39" s="552"/>
      <c r="HY39" s="552"/>
      <c r="HZ39" s="552"/>
      <c r="IA39" s="552"/>
      <c r="IB39" s="552"/>
      <c r="IC39" s="552"/>
      <c r="ID39" s="552"/>
      <c r="IE39" s="552"/>
      <c r="IF39" s="552"/>
      <c r="IG39" s="552"/>
      <c r="IH39" s="552"/>
      <c r="II39" s="552"/>
      <c r="IJ39" s="552"/>
      <c r="IK39" s="552"/>
      <c r="IL39" s="552"/>
      <c r="IM39" s="552"/>
      <c r="IN39" s="552"/>
      <c r="IO39" s="552"/>
    </row>
    <row r="40" spans="1:249" ht="30" customHeight="1">
      <c r="A40" s="552"/>
      <c r="B40" s="559" t="s">
        <v>221</v>
      </c>
      <c r="C40" s="592"/>
      <c r="D40" s="562">
        <v>5926.8064451129467</v>
      </c>
      <c r="E40" s="562">
        <v>5100.23303203867</v>
      </c>
      <c r="F40" s="562">
        <v>580.43880095295185</v>
      </c>
      <c r="G40" s="562">
        <v>220.94458594248457</v>
      </c>
      <c r="H40" s="562">
        <v>3133.3418895425375</v>
      </c>
      <c r="I40" s="85">
        <v>14961.764753589592</v>
      </c>
      <c r="J40" s="632">
        <v>1184.8196970351348</v>
      </c>
      <c r="K40" s="552"/>
      <c r="L40" s="552"/>
      <c r="M40" s="552"/>
      <c r="N40" s="552"/>
      <c r="O40" s="552"/>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52"/>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c r="HR40" s="552"/>
      <c r="HS40" s="552"/>
      <c r="HT40" s="552"/>
      <c r="HU40" s="552"/>
      <c r="HV40" s="552"/>
      <c r="HW40" s="552"/>
      <c r="HX40" s="552"/>
      <c r="HY40" s="552"/>
      <c r="HZ40" s="552"/>
      <c r="IA40" s="552"/>
      <c r="IB40" s="552"/>
      <c r="IC40" s="552"/>
      <c r="ID40" s="552"/>
      <c r="IE40" s="552"/>
      <c r="IF40" s="552"/>
      <c r="IG40" s="552"/>
      <c r="IH40" s="552"/>
      <c r="II40" s="552"/>
      <c r="IJ40" s="552"/>
      <c r="IK40" s="552"/>
      <c r="IL40" s="552"/>
      <c r="IM40" s="552"/>
      <c r="IN40" s="552"/>
      <c r="IO40" s="552"/>
    </row>
    <row r="41" spans="1:249" ht="30" customHeight="1">
      <c r="A41" s="552"/>
      <c r="B41" s="559" t="s">
        <v>222</v>
      </c>
      <c r="C41" s="592"/>
      <c r="D41" s="562">
        <v>5945.8547211786718</v>
      </c>
      <c r="E41" s="562">
        <v>5094.4013238178386</v>
      </c>
      <c r="F41" s="562">
        <v>573.24131588975717</v>
      </c>
      <c r="G41" s="562">
        <v>219.49943441210473</v>
      </c>
      <c r="H41" s="562">
        <v>3035.1926106569308</v>
      </c>
      <c r="I41" s="85">
        <v>14868.189405955301</v>
      </c>
      <c r="J41" s="632">
        <v>1177.4094806027838</v>
      </c>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c r="CU41" s="552"/>
      <c r="CV41" s="552"/>
      <c r="CW41" s="552"/>
      <c r="CX41" s="552"/>
      <c r="CY41" s="552"/>
      <c r="CZ41" s="552"/>
      <c r="DA41" s="552"/>
      <c r="DB41" s="552"/>
      <c r="DC41" s="552"/>
      <c r="DD41" s="552"/>
      <c r="DE41" s="552"/>
      <c r="DF41" s="552"/>
      <c r="DG41" s="552"/>
      <c r="DH41" s="552"/>
      <c r="DI41" s="552"/>
      <c r="DJ41" s="552"/>
      <c r="DK41" s="552"/>
      <c r="DL41" s="552"/>
      <c r="DM41" s="552"/>
      <c r="DN41" s="552"/>
      <c r="DO41" s="552"/>
      <c r="DP41" s="552"/>
      <c r="DQ41" s="552"/>
      <c r="DR41" s="552"/>
      <c r="DS41" s="552"/>
      <c r="DT41" s="552"/>
      <c r="DU41" s="552"/>
      <c r="DV41" s="552"/>
      <c r="DW41" s="552"/>
      <c r="DX41" s="552"/>
      <c r="DY41" s="552"/>
      <c r="DZ41" s="552"/>
      <c r="EA41" s="552"/>
      <c r="EB41" s="552"/>
      <c r="EC41" s="552"/>
      <c r="ED41" s="552"/>
      <c r="EE41" s="552"/>
      <c r="EF41" s="552"/>
      <c r="EG41" s="552"/>
      <c r="EH41" s="552"/>
      <c r="EI41" s="552"/>
      <c r="EJ41" s="552"/>
      <c r="EK41" s="552"/>
      <c r="EL41" s="552"/>
      <c r="EM41" s="552"/>
      <c r="EN41" s="552"/>
      <c r="EO41" s="552"/>
      <c r="EP41" s="552"/>
      <c r="EQ41" s="552"/>
      <c r="ER41" s="552"/>
      <c r="ES41" s="552"/>
      <c r="ET41" s="552"/>
      <c r="EU41" s="552"/>
      <c r="EV41" s="552"/>
      <c r="EW41" s="552"/>
      <c r="EX41" s="552"/>
      <c r="EY41" s="552"/>
      <c r="EZ41" s="552"/>
      <c r="FA41" s="552"/>
      <c r="FB41" s="552"/>
      <c r="FC41" s="552"/>
      <c r="FD41" s="552"/>
      <c r="FE41" s="552"/>
      <c r="FF41" s="552"/>
      <c r="FG41" s="552"/>
      <c r="FH41" s="552"/>
      <c r="FI41" s="552"/>
      <c r="FJ41" s="552"/>
      <c r="FK41" s="552"/>
      <c r="FL41" s="552"/>
      <c r="FM41" s="552"/>
      <c r="FN41" s="552"/>
      <c r="FO41" s="552"/>
      <c r="FP41" s="552"/>
      <c r="FQ41" s="552"/>
      <c r="FR41" s="552"/>
      <c r="FS41" s="552"/>
      <c r="FT41" s="552"/>
      <c r="FU41" s="552"/>
      <c r="FV41" s="552"/>
      <c r="FW41" s="552"/>
      <c r="FX41" s="552"/>
      <c r="FY41" s="552"/>
      <c r="FZ41" s="552"/>
      <c r="GA41" s="552"/>
      <c r="GB41" s="552"/>
      <c r="GC41" s="552"/>
      <c r="GD41" s="552"/>
      <c r="GE41" s="552"/>
      <c r="GF41" s="552"/>
      <c r="GG41" s="552"/>
      <c r="GH41" s="552"/>
      <c r="GI41" s="552"/>
      <c r="GJ41" s="552"/>
      <c r="GK41" s="552"/>
      <c r="GL41" s="552"/>
      <c r="GM41" s="552"/>
      <c r="GN41" s="552"/>
      <c r="GO41" s="552"/>
      <c r="GP41" s="552"/>
      <c r="GQ41" s="552"/>
      <c r="GR41" s="552"/>
      <c r="GS41" s="552"/>
      <c r="GT41" s="552"/>
      <c r="GU41" s="552"/>
      <c r="GV41" s="552"/>
      <c r="GW41" s="552"/>
      <c r="GX41" s="552"/>
      <c r="GY41" s="552"/>
      <c r="GZ41" s="552"/>
      <c r="HA41" s="552"/>
      <c r="HB41" s="552"/>
      <c r="HC41" s="552"/>
      <c r="HD41" s="552"/>
      <c r="HE41" s="552"/>
      <c r="HF41" s="552"/>
      <c r="HG41" s="552"/>
      <c r="HH41" s="552"/>
      <c r="HI41" s="552"/>
      <c r="HJ41" s="552"/>
      <c r="HK41" s="552"/>
      <c r="HL41" s="552"/>
      <c r="HM41" s="552"/>
      <c r="HN41" s="552"/>
      <c r="HO41" s="552"/>
      <c r="HP41" s="552"/>
      <c r="HQ41" s="552"/>
      <c r="HR41" s="552"/>
      <c r="HS41" s="552"/>
      <c r="HT41" s="552"/>
      <c r="HU41" s="552"/>
      <c r="HV41" s="552"/>
      <c r="HW41" s="552"/>
      <c r="HX41" s="552"/>
      <c r="HY41" s="552"/>
      <c r="HZ41" s="552"/>
      <c r="IA41" s="552"/>
      <c r="IB41" s="552"/>
      <c r="IC41" s="552"/>
      <c r="ID41" s="552"/>
      <c r="IE41" s="552"/>
      <c r="IF41" s="552"/>
      <c r="IG41" s="552"/>
      <c r="IH41" s="552"/>
      <c r="II41" s="552"/>
      <c r="IJ41" s="552"/>
      <c r="IK41" s="552"/>
      <c r="IL41" s="552"/>
      <c r="IM41" s="552"/>
      <c r="IN41" s="552"/>
      <c r="IO41" s="552"/>
    </row>
    <row r="42" spans="1:249" ht="30" customHeight="1">
      <c r="A42" s="552"/>
      <c r="B42" s="559" t="s">
        <v>223</v>
      </c>
      <c r="C42" s="592"/>
      <c r="D42" s="562">
        <v>5929.4989409957398</v>
      </c>
      <c r="E42" s="562">
        <v>5119.2977143254848</v>
      </c>
      <c r="F42" s="562">
        <v>539.35904974549885</v>
      </c>
      <c r="G42" s="562">
        <v>222.92235558073429</v>
      </c>
      <c r="H42" s="562">
        <v>2962.1532805790566</v>
      </c>
      <c r="I42" s="85">
        <v>14773.231341226514</v>
      </c>
      <c r="J42" s="632">
        <v>1169.8897670304921</v>
      </c>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c r="AJ42" s="552"/>
      <c r="AK42" s="552"/>
      <c r="AL42" s="552"/>
      <c r="AM42" s="552"/>
      <c r="AN42" s="552"/>
      <c r="AO42" s="552"/>
      <c r="AP42" s="552"/>
      <c r="AQ42" s="552"/>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c r="BQ42" s="552"/>
      <c r="BR42" s="552"/>
      <c r="BS42" s="552"/>
      <c r="BT42" s="552"/>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c r="CU42" s="552"/>
      <c r="CV42" s="552"/>
      <c r="CW42" s="552"/>
      <c r="CX42" s="552"/>
      <c r="CY42" s="552"/>
      <c r="CZ42" s="552"/>
      <c r="DA42" s="552"/>
      <c r="DB42" s="552"/>
      <c r="DC42" s="552"/>
      <c r="DD42" s="552"/>
      <c r="DE42" s="552"/>
      <c r="DF42" s="552"/>
      <c r="DG42" s="552"/>
      <c r="DH42" s="552"/>
      <c r="DI42" s="552"/>
      <c r="DJ42" s="552"/>
      <c r="DK42" s="552"/>
      <c r="DL42" s="552"/>
      <c r="DM42" s="552"/>
      <c r="DN42" s="552"/>
      <c r="DO42" s="552"/>
      <c r="DP42" s="552"/>
      <c r="DQ42" s="552"/>
      <c r="DR42" s="552"/>
      <c r="DS42" s="552"/>
      <c r="DT42" s="552"/>
      <c r="DU42" s="552"/>
      <c r="DV42" s="552"/>
      <c r="DW42" s="552"/>
      <c r="DX42" s="552"/>
      <c r="DY42" s="552"/>
      <c r="DZ42" s="552"/>
      <c r="EA42" s="552"/>
      <c r="EB42" s="552"/>
      <c r="EC42" s="552"/>
      <c r="ED42" s="552"/>
      <c r="EE42" s="552"/>
      <c r="EF42" s="552"/>
      <c r="EG42" s="552"/>
      <c r="EH42" s="552"/>
      <c r="EI42" s="552"/>
      <c r="EJ42" s="552"/>
      <c r="EK42" s="552"/>
      <c r="EL42" s="552"/>
      <c r="EM42" s="552"/>
      <c r="EN42" s="552"/>
      <c r="EO42" s="552"/>
      <c r="EP42" s="552"/>
      <c r="EQ42" s="552"/>
      <c r="ER42" s="552"/>
      <c r="ES42" s="552"/>
      <c r="ET42" s="552"/>
      <c r="EU42" s="552"/>
      <c r="EV42" s="552"/>
      <c r="EW42" s="552"/>
      <c r="EX42" s="552"/>
      <c r="EY42" s="552"/>
      <c r="EZ42" s="552"/>
      <c r="FA42" s="552"/>
      <c r="FB42" s="552"/>
      <c r="FC42" s="552"/>
      <c r="FD42" s="552"/>
      <c r="FE42" s="552"/>
      <c r="FF42" s="552"/>
      <c r="FG42" s="552"/>
      <c r="FH42" s="552"/>
      <c r="FI42" s="552"/>
      <c r="FJ42" s="552"/>
      <c r="FK42" s="552"/>
      <c r="FL42" s="552"/>
      <c r="FM42" s="552"/>
      <c r="FN42" s="552"/>
      <c r="FO42" s="552"/>
      <c r="FP42" s="552"/>
      <c r="FQ42" s="552"/>
      <c r="FR42" s="552"/>
      <c r="FS42" s="552"/>
      <c r="FT42" s="552"/>
      <c r="FU42" s="552"/>
      <c r="FV42" s="552"/>
      <c r="FW42" s="552"/>
      <c r="FX42" s="552"/>
      <c r="FY42" s="552"/>
      <c r="FZ42" s="552"/>
      <c r="GA42" s="552"/>
      <c r="GB42" s="552"/>
      <c r="GC42" s="552"/>
      <c r="GD42" s="552"/>
      <c r="GE42" s="552"/>
      <c r="GF42" s="552"/>
      <c r="GG42" s="552"/>
      <c r="GH42" s="552"/>
      <c r="GI42" s="552"/>
      <c r="GJ42" s="552"/>
      <c r="GK42" s="552"/>
      <c r="GL42" s="552"/>
      <c r="GM42" s="552"/>
      <c r="GN42" s="552"/>
      <c r="GO42" s="552"/>
      <c r="GP42" s="552"/>
      <c r="GQ42" s="552"/>
      <c r="GR42" s="552"/>
      <c r="GS42" s="552"/>
      <c r="GT42" s="552"/>
      <c r="GU42" s="552"/>
      <c r="GV42" s="552"/>
      <c r="GW42" s="552"/>
      <c r="GX42" s="552"/>
      <c r="GY42" s="552"/>
      <c r="GZ42" s="552"/>
      <c r="HA42" s="552"/>
      <c r="HB42" s="552"/>
      <c r="HC42" s="552"/>
      <c r="HD42" s="552"/>
      <c r="HE42" s="552"/>
      <c r="HF42" s="552"/>
      <c r="HG42" s="552"/>
      <c r="HH42" s="552"/>
      <c r="HI42" s="552"/>
      <c r="HJ42" s="552"/>
      <c r="HK42" s="552"/>
      <c r="HL42" s="552"/>
      <c r="HM42" s="552"/>
      <c r="HN42" s="552"/>
      <c r="HO42" s="552"/>
      <c r="HP42" s="552"/>
      <c r="HQ42" s="552"/>
      <c r="HR42" s="552"/>
      <c r="HS42" s="552"/>
      <c r="HT42" s="552"/>
      <c r="HU42" s="552"/>
      <c r="HV42" s="552"/>
      <c r="HW42" s="552"/>
      <c r="HX42" s="552"/>
      <c r="HY42" s="552"/>
      <c r="HZ42" s="552"/>
      <c r="IA42" s="552"/>
      <c r="IB42" s="552"/>
      <c r="IC42" s="552"/>
      <c r="ID42" s="552"/>
      <c r="IE42" s="552"/>
      <c r="IF42" s="552"/>
      <c r="IG42" s="552"/>
      <c r="IH42" s="552"/>
      <c r="II42" s="552"/>
      <c r="IJ42" s="552"/>
      <c r="IK42" s="552"/>
      <c r="IL42" s="552"/>
      <c r="IM42" s="552"/>
      <c r="IN42" s="552"/>
      <c r="IO42" s="552"/>
    </row>
    <row r="43" spans="1:249" ht="30" customHeight="1">
      <c r="A43" s="552"/>
      <c r="B43" s="559" t="s">
        <v>224</v>
      </c>
      <c r="C43" s="592"/>
      <c r="D43" s="562">
        <v>6059.6011155323258</v>
      </c>
      <c r="E43" s="562">
        <v>5171.1887447109866</v>
      </c>
      <c r="F43" s="562">
        <v>512.4293112221186</v>
      </c>
      <c r="G43" s="562">
        <v>222.83545371970575</v>
      </c>
      <c r="H43" s="562">
        <v>2867.5953570206034</v>
      </c>
      <c r="I43" s="85">
        <v>14833.649982205741</v>
      </c>
      <c r="J43" s="632">
        <v>1174.6743093006883</v>
      </c>
      <c r="K43" s="552"/>
      <c r="L43" s="552"/>
      <c r="M43" s="552"/>
      <c r="N43" s="552"/>
      <c r="O43" s="552"/>
      <c r="P43" s="552"/>
      <c r="Q43" s="552"/>
      <c r="R43" s="552"/>
      <c r="S43" s="552"/>
      <c r="T43" s="552"/>
      <c r="U43" s="552"/>
      <c r="V43" s="552"/>
      <c r="W43" s="552"/>
      <c r="X43" s="552"/>
      <c r="Y43" s="552"/>
      <c r="Z43" s="552"/>
      <c r="AA43" s="552"/>
      <c r="AB43" s="552"/>
      <c r="AC43" s="552"/>
      <c r="AD43" s="552"/>
      <c r="AE43" s="552"/>
      <c r="AF43" s="552"/>
      <c r="AG43" s="552"/>
      <c r="AH43" s="552"/>
      <c r="AI43" s="552"/>
      <c r="AJ43" s="552"/>
      <c r="AK43" s="552"/>
      <c r="AL43" s="552"/>
      <c r="AM43" s="552"/>
      <c r="AN43" s="552"/>
      <c r="AO43" s="552"/>
      <c r="AP43" s="552"/>
      <c r="AQ43" s="552"/>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c r="CU43" s="552"/>
      <c r="CV43" s="552"/>
      <c r="CW43" s="552"/>
      <c r="CX43" s="552"/>
      <c r="CY43" s="552"/>
      <c r="CZ43" s="552"/>
      <c r="DA43" s="552"/>
      <c r="DB43" s="552"/>
      <c r="DC43" s="552"/>
      <c r="DD43" s="552"/>
      <c r="DE43" s="552"/>
      <c r="DF43" s="552"/>
      <c r="DG43" s="552"/>
      <c r="DH43" s="552"/>
      <c r="DI43" s="552"/>
      <c r="DJ43" s="552"/>
      <c r="DK43" s="552"/>
      <c r="DL43" s="552"/>
      <c r="DM43" s="552"/>
      <c r="DN43" s="552"/>
      <c r="DO43" s="552"/>
      <c r="DP43" s="552"/>
      <c r="DQ43" s="552"/>
      <c r="DR43" s="552"/>
      <c r="DS43" s="552"/>
      <c r="DT43" s="552"/>
      <c r="DU43" s="552"/>
      <c r="DV43" s="552"/>
      <c r="DW43" s="552"/>
      <c r="DX43" s="552"/>
      <c r="DY43" s="552"/>
      <c r="DZ43" s="552"/>
      <c r="EA43" s="552"/>
      <c r="EB43" s="552"/>
      <c r="EC43" s="552"/>
      <c r="ED43" s="552"/>
      <c r="EE43" s="552"/>
      <c r="EF43" s="552"/>
      <c r="EG43" s="552"/>
      <c r="EH43" s="552"/>
      <c r="EI43" s="552"/>
      <c r="EJ43" s="552"/>
      <c r="EK43" s="552"/>
      <c r="EL43" s="552"/>
      <c r="EM43" s="552"/>
      <c r="EN43" s="552"/>
      <c r="EO43" s="552"/>
      <c r="EP43" s="552"/>
      <c r="EQ43" s="552"/>
      <c r="ER43" s="552"/>
      <c r="ES43" s="552"/>
      <c r="ET43" s="552"/>
      <c r="EU43" s="552"/>
      <c r="EV43" s="552"/>
      <c r="EW43" s="552"/>
      <c r="EX43" s="552"/>
      <c r="EY43" s="552"/>
      <c r="EZ43" s="552"/>
      <c r="FA43" s="552"/>
      <c r="FB43" s="552"/>
      <c r="FC43" s="552"/>
      <c r="FD43" s="552"/>
      <c r="FE43" s="552"/>
      <c r="FF43" s="552"/>
      <c r="FG43" s="552"/>
      <c r="FH43" s="552"/>
      <c r="FI43" s="552"/>
      <c r="FJ43" s="552"/>
      <c r="FK43" s="552"/>
      <c r="FL43" s="552"/>
      <c r="FM43" s="552"/>
      <c r="FN43" s="552"/>
      <c r="FO43" s="552"/>
      <c r="FP43" s="552"/>
      <c r="FQ43" s="552"/>
      <c r="FR43" s="552"/>
      <c r="FS43" s="552"/>
      <c r="FT43" s="552"/>
      <c r="FU43" s="552"/>
      <c r="FV43" s="552"/>
      <c r="FW43" s="552"/>
      <c r="FX43" s="552"/>
      <c r="FY43" s="552"/>
      <c r="FZ43" s="552"/>
      <c r="GA43" s="552"/>
      <c r="GB43" s="552"/>
      <c r="GC43" s="552"/>
      <c r="GD43" s="552"/>
      <c r="GE43" s="552"/>
      <c r="GF43" s="552"/>
      <c r="GG43" s="552"/>
      <c r="GH43" s="552"/>
      <c r="GI43" s="552"/>
      <c r="GJ43" s="552"/>
      <c r="GK43" s="552"/>
      <c r="GL43" s="552"/>
      <c r="GM43" s="552"/>
      <c r="GN43" s="552"/>
      <c r="GO43" s="552"/>
      <c r="GP43" s="552"/>
      <c r="GQ43" s="552"/>
      <c r="GR43" s="552"/>
      <c r="GS43" s="552"/>
      <c r="GT43" s="552"/>
      <c r="GU43" s="552"/>
      <c r="GV43" s="552"/>
      <c r="GW43" s="552"/>
      <c r="GX43" s="552"/>
      <c r="GY43" s="552"/>
      <c r="GZ43" s="552"/>
      <c r="HA43" s="552"/>
      <c r="HB43" s="552"/>
      <c r="HC43" s="552"/>
      <c r="HD43" s="552"/>
      <c r="HE43" s="552"/>
      <c r="HF43" s="552"/>
      <c r="HG43" s="552"/>
      <c r="HH43" s="552"/>
      <c r="HI43" s="552"/>
      <c r="HJ43" s="552"/>
      <c r="HK43" s="552"/>
      <c r="HL43" s="552"/>
      <c r="HM43" s="552"/>
      <c r="HN43" s="552"/>
      <c r="HO43" s="552"/>
      <c r="HP43" s="552"/>
      <c r="HQ43" s="552"/>
      <c r="HR43" s="552"/>
      <c r="HS43" s="552"/>
      <c r="HT43" s="552"/>
      <c r="HU43" s="552"/>
      <c r="HV43" s="552"/>
      <c r="HW43" s="552"/>
      <c r="HX43" s="552"/>
      <c r="HY43" s="552"/>
      <c r="HZ43" s="552"/>
      <c r="IA43" s="552"/>
      <c r="IB43" s="552"/>
      <c r="IC43" s="552"/>
      <c r="ID43" s="552"/>
      <c r="IE43" s="552"/>
      <c r="IF43" s="552"/>
      <c r="IG43" s="552"/>
      <c r="IH43" s="552"/>
      <c r="II43" s="552"/>
      <c r="IJ43" s="552"/>
      <c r="IK43" s="552"/>
      <c r="IL43" s="552"/>
      <c r="IM43" s="552"/>
      <c r="IN43" s="552"/>
      <c r="IO43" s="552"/>
    </row>
    <row r="44" spans="1:249">
      <c r="A44" s="552"/>
      <c r="B44" s="83" t="s">
        <v>225</v>
      </c>
      <c r="C44" s="558"/>
      <c r="D44" s="558" t="s">
        <v>226</v>
      </c>
      <c r="E44" s="558"/>
      <c r="F44" s="558"/>
      <c r="G44" s="558"/>
      <c r="H44" s="558"/>
      <c r="I44" s="558"/>
      <c r="J44" s="589"/>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552"/>
      <c r="GO44" s="552"/>
      <c r="GP44" s="552"/>
      <c r="GQ44" s="552"/>
      <c r="GR44" s="552"/>
      <c r="GS44" s="552"/>
      <c r="GT44" s="552"/>
      <c r="GU44" s="552"/>
      <c r="GV44" s="552"/>
      <c r="GW44" s="552"/>
      <c r="GX44" s="552"/>
      <c r="GY44" s="552"/>
      <c r="GZ44" s="552"/>
      <c r="HA44" s="552"/>
      <c r="HB44" s="552"/>
      <c r="HC44" s="552"/>
      <c r="HD44" s="552"/>
      <c r="HE44" s="552"/>
      <c r="HF44" s="552"/>
      <c r="HG44" s="552"/>
      <c r="HH44" s="552"/>
      <c r="HI44" s="552"/>
      <c r="HJ44" s="552"/>
      <c r="HK44" s="552"/>
      <c r="HL44" s="552"/>
      <c r="HM44" s="552"/>
      <c r="HN44" s="552"/>
      <c r="HO44" s="552"/>
      <c r="HP44" s="552"/>
      <c r="HQ44" s="552"/>
      <c r="HR44" s="552"/>
      <c r="HS44" s="552"/>
      <c r="HT44" s="552"/>
      <c r="HU44" s="552"/>
      <c r="HV44" s="552"/>
      <c r="HW44" s="552"/>
      <c r="HX44" s="552"/>
      <c r="HY44" s="552"/>
      <c r="HZ44" s="552"/>
      <c r="IA44" s="552"/>
      <c r="IB44" s="552"/>
      <c r="IC44" s="552"/>
      <c r="ID44" s="552"/>
      <c r="IE44" s="552"/>
      <c r="IF44" s="552"/>
      <c r="IG44" s="552"/>
      <c r="IH44" s="552"/>
      <c r="II44" s="552"/>
      <c r="IJ44" s="552"/>
      <c r="IK44" s="552"/>
      <c r="IL44" s="552"/>
      <c r="IM44" s="552"/>
      <c r="IN44" s="552"/>
      <c r="IO44" s="552"/>
    </row>
    <row r="45" spans="1:249">
      <c r="A45" s="552"/>
      <c r="B45" s="552"/>
      <c r="C45" s="552"/>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552"/>
      <c r="GO45" s="552"/>
      <c r="GP45" s="552"/>
      <c r="GQ45" s="552"/>
      <c r="GR45" s="552"/>
      <c r="GS45" s="552"/>
      <c r="GT45" s="552"/>
      <c r="GU45" s="552"/>
      <c r="GV45" s="552"/>
      <c r="GW45" s="552"/>
      <c r="GX45" s="552"/>
      <c r="GY45" s="552"/>
      <c r="GZ45" s="552"/>
      <c r="HA45" s="552"/>
      <c r="HB45" s="552"/>
      <c r="HC45" s="552"/>
      <c r="HD45" s="552"/>
      <c r="HE45" s="552"/>
      <c r="HF45" s="552"/>
      <c r="HG45" s="552"/>
      <c r="HH45" s="552"/>
      <c r="HI45" s="552"/>
      <c r="HJ45" s="552"/>
      <c r="HK45" s="552"/>
      <c r="HL45" s="552"/>
      <c r="HM45" s="552"/>
      <c r="HN45" s="552"/>
      <c r="HO45" s="552"/>
      <c r="HP45" s="552"/>
      <c r="HQ45" s="552"/>
      <c r="HR45" s="552"/>
      <c r="HS45" s="552"/>
      <c r="HT45" s="552"/>
      <c r="HU45" s="552"/>
      <c r="HV45" s="552"/>
      <c r="HW45" s="552"/>
      <c r="HX45" s="552"/>
      <c r="HY45" s="552"/>
      <c r="HZ45" s="552"/>
      <c r="IA45" s="552"/>
      <c r="IB45" s="552"/>
      <c r="IC45" s="552"/>
      <c r="ID45" s="552"/>
      <c r="IE45" s="552"/>
      <c r="IF45" s="552"/>
      <c r="IG45" s="552"/>
      <c r="IH45" s="552"/>
      <c r="II45" s="552"/>
      <c r="IJ45" s="552"/>
      <c r="IK45" s="552"/>
      <c r="IL45" s="552"/>
      <c r="IM45" s="552"/>
      <c r="IN45" s="552"/>
      <c r="IO45" s="552"/>
    </row>
    <row r="46" spans="1:249">
      <c r="A46" s="552"/>
      <c r="B46" s="552"/>
      <c r="C46" s="552"/>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2"/>
      <c r="AE46" s="552"/>
      <c r="AF46" s="552"/>
      <c r="AG46" s="552"/>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c r="DD46" s="552"/>
      <c r="DE46" s="552"/>
      <c r="DF46" s="552"/>
      <c r="DG46" s="552"/>
      <c r="DH46" s="552"/>
      <c r="DI46" s="552"/>
      <c r="DJ46" s="552"/>
      <c r="DK46" s="552"/>
      <c r="DL46" s="552"/>
      <c r="DM46" s="552"/>
      <c r="DN46" s="552"/>
      <c r="DO46" s="552"/>
      <c r="DP46" s="552"/>
      <c r="DQ46" s="552"/>
      <c r="DR46" s="552"/>
      <c r="DS46" s="552"/>
      <c r="DT46" s="552"/>
      <c r="DU46" s="552"/>
      <c r="DV46" s="552"/>
      <c r="DW46" s="552"/>
      <c r="DX46" s="552"/>
      <c r="DY46" s="552"/>
      <c r="DZ46" s="552"/>
      <c r="EA46" s="552"/>
      <c r="EB46" s="552"/>
      <c r="EC46" s="552"/>
      <c r="ED46" s="552"/>
      <c r="EE46" s="552"/>
      <c r="EF46" s="552"/>
      <c r="EG46" s="552"/>
      <c r="EH46" s="552"/>
      <c r="EI46" s="552"/>
      <c r="EJ46" s="552"/>
      <c r="EK46" s="552"/>
      <c r="EL46" s="552"/>
      <c r="EM46" s="552"/>
      <c r="EN46" s="552"/>
      <c r="EO46" s="552"/>
      <c r="EP46" s="552"/>
      <c r="EQ46" s="552"/>
      <c r="ER46" s="552"/>
      <c r="ES46" s="552"/>
      <c r="ET46" s="552"/>
      <c r="EU46" s="552"/>
      <c r="EV46" s="552"/>
      <c r="EW46" s="552"/>
      <c r="EX46" s="552"/>
      <c r="EY46" s="552"/>
      <c r="EZ46" s="552"/>
      <c r="FA46" s="552"/>
      <c r="FB46" s="552"/>
      <c r="FC46" s="552"/>
      <c r="FD46" s="552"/>
      <c r="FE46" s="552"/>
      <c r="FF46" s="552"/>
      <c r="FG46" s="552"/>
      <c r="FH46" s="552"/>
      <c r="FI46" s="552"/>
      <c r="FJ46" s="552"/>
      <c r="FK46" s="552"/>
      <c r="FL46" s="552"/>
      <c r="FM46" s="552"/>
      <c r="FN46" s="552"/>
      <c r="FO46" s="552"/>
      <c r="FP46" s="552"/>
      <c r="FQ46" s="552"/>
      <c r="FR46" s="552"/>
      <c r="FS46" s="552"/>
      <c r="FT46" s="552"/>
      <c r="FU46" s="552"/>
      <c r="FV46" s="552"/>
      <c r="FW46" s="552"/>
      <c r="FX46" s="552"/>
      <c r="FY46" s="552"/>
      <c r="FZ46" s="552"/>
      <c r="GA46" s="552"/>
      <c r="GB46" s="552"/>
      <c r="GC46" s="552"/>
      <c r="GD46" s="552"/>
      <c r="GE46" s="552"/>
      <c r="GF46" s="552"/>
      <c r="GG46" s="552"/>
      <c r="GH46" s="552"/>
      <c r="GI46" s="552"/>
      <c r="GJ46" s="552"/>
      <c r="GK46" s="552"/>
      <c r="GL46" s="552"/>
      <c r="GM46" s="552"/>
      <c r="GN46" s="552"/>
      <c r="GO46" s="552"/>
      <c r="GP46" s="552"/>
      <c r="GQ46" s="552"/>
      <c r="GR46" s="552"/>
      <c r="GS46" s="552"/>
      <c r="GT46" s="552"/>
      <c r="GU46" s="552"/>
      <c r="GV46" s="552"/>
      <c r="GW46" s="552"/>
      <c r="GX46" s="552"/>
      <c r="GY46" s="552"/>
      <c r="GZ46" s="552"/>
      <c r="HA46" s="552"/>
      <c r="HB46" s="552"/>
      <c r="HC46" s="552"/>
      <c r="HD46" s="552"/>
      <c r="HE46" s="552"/>
      <c r="HF46" s="552"/>
      <c r="HG46" s="552"/>
      <c r="HH46" s="552"/>
      <c r="HI46" s="552"/>
      <c r="HJ46" s="552"/>
      <c r="HK46" s="552"/>
      <c r="HL46" s="552"/>
      <c r="HM46" s="552"/>
      <c r="HN46" s="552"/>
      <c r="HO46" s="552"/>
      <c r="HP46" s="552"/>
      <c r="HQ46" s="552"/>
      <c r="HR46" s="552"/>
      <c r="HS46" s="552"/>
      <c r="HT46" s="552"/>
      <c r="HU46" s="552"/>
      <c r="HV46" s="552"/>
      <c r="HW46" s="552"/>
      <c r="HX46" s="552"/>
      <c r="HY46" s="552"/>
      <c r="HZ46" s="552"/>
      <c r="IA46" s="552"/>
      <c r="IB46" s="552"/>
      <c r="IC46" s="552"/>
      <c r="ID46" s="552"/>
      <c r="IE46" s="552"/>
      <c r="IF46" s="552"/>
      <c r="IG46" s="552"/>
      <c r="IH46" s="552"/>
      <c r="II46" s="552"/>
      <c r="IJ46" s="552"/>
      <c r="IK46" s="552"/>
      <c r="IL46" s="552"/>
      <c r="IM46" s="552"/>
      <c r="IN46" s="552"/>
      <c r="IO46" s="552"/>
    </row>
    <row r="47" spans="1:249">
      <c r="A47" s="552"/>
      <c r="B47" s="552"/>
      <c r="C47" s="552"/>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c r="CU47" s="552"/>
      <c r="CV47" s="552"/>
      <c r="CW47" s="552"/>
      <c r="CX47" s="552"/>
      <c r="CY47" s="552"/>
      <c r="CZ47" s="552"/>
      <c r="DA47" s="552"/>
      <c r="DB47" s="552"/>
      <c r="DC47" s="552"/>
      <c r="DD47" s="552"/>
      <c r="DE47" s="552"/>
      <c r="DF47" s="552"/>
      <c r="DG47" s="552"/>
      <c r="DH47" s="552"/>
      <c r="DI47" s="552"/>
      <c r="DJ47" s="552"/>
      <c r="DK47" s="552"/>
      <c r="DL47" s="552"/>
      <c r="DM47" s="552"/>
      <c r="DN47" s="552"/>
      <c r="DO47" s="552"/>
      <c r="DP47" s="552"/>
      <c r="DQ47" s="552"/>
      <c r="DR47" s="552"/>
      <c r="DS47" s="552"/>
      <c r="DT47" s="552"/>
      <c r="DU47" s="552"/>
      <c r="DV47" s="552"/>
      <c r="DW47" s="552"/>
      <c r="DX47" s="552"/>
      <c r="DY47" s="552"/>
      <c r="DZ47" s="552"/>
      <c r="EA47" s="552"/>
      <c r="EB47" s="552"/>
      <c r="EC47" s="552"/>
      <c r="ED47" s="552"/>
      <c r="EE47" s="552"/>
      <c r="EF47" s="552"/>
      <c r="EG47" s="552"/>
      <c r="EH47" s="552"/>
      <c r="EI47" s="552"/>
      <c r="EJ47" s="552"/>
      <c r="EK47" s="552"/>
      <c r="EL47" s="552"/>
      <c r="EM47" s="552"/>
      <c r="EN47" s="552"/>
      <c r="EO47" s="552"/>
      <c r="EP47" s="552"/>
      <c r="EQ47" s="552"/>
      <c r="ER47" s="552"/>
      <c r="ES47" s="552"/>
      <c r="ET47" s="552"/>
      <c r="EU47" s="552"/>
      <c r="EV47" s="552"/>
      <c r="EW47" s="552"/>
      <c r="EX47" s="552"/>
      <c r="EY47" s="552"/>
      <c r="EZ47" s="552"/>
      <c r="FA47" s="552"/>
      <c r="FB47" s="552"/>
      <c r="FC47" s="552"/>
      <c r="FD47" s="552"/>
      <c r="FE47" s="552"/>
      <c r="FF47" s="552"/>
      <c r="FG47" s="552"/>
      <c r="FH47" s="552"/>
      <c r="FI47" s="552"/>
      <c r="FJ47" s="552"/>
      <c r="FK47" s="552"/>
      <c r="FL47" s="552"/>
      <c r="FM47" s="552"/>
      <c r="FN47" s="552"/>
      <c r="FO47" s="552"/>
      <c r="FP47" s="552"/>
      <c r="FQ47" s="552"/>
      <c r="FR47" s="552"/>
      <c r="FS47" s="552"/>
      <c r="FT47" s="552"/>
      <c r="FU47" s="552"/>
      <c r="FV47" s="552"/>
      <c r="FW47" s="552"/>
      <c r="FX47" s="552"/>
      <c r="FY47" s="552"/>
      <c r="FZ47" s="552"/>
      <c r="GA47" s="552"/>
      <c r="GB47" s="552"/>
      <c r="GC47" s="552"/>
      <c r="GD47" s="552"/>
      <c r="GE47" s="552"/>
      <c r="GF47" s="552"/>
      <c r="GG47" s="552"/>
      <c r="GH47" s="552"/>
      <c r="GI47" s="552"/>
      <c r="GJ47" s="552"/>
      <c r="GK47" s="552"/>
      <c r="GL47" s="552"/>
      <c r="GM47" s="552"/>
      <c r="GN47" s="552"/>
      <c r="GO47" s="552"/>
      <c r="GP47" s="552"/>
      <c r="GQ47" s="552"/>
      <c r="GR47" s="552"/>
      <c r="GS47" s="552"/>
      <c r="GT47" s="552"/>
      <c r="GU47" s="552"/>
      <c r="GV47" s="552"/>
      <c r="GW47" s="552"/>
      <c r="GX47" s="552"/>
      <c r="GY47" s="552"/>
      <c r="GZ47" s="552"/>
      <c r="HA47" s="552"/>
      <c r="HB47" s="552"/>
      <c r="HC47" s="552"/>
      <c r="HD47" s="552"/>
      <c r="HE47" s="552"/>
      <c r="HF47" s="552"/>
      <c r="HG47" s="552"/>
      <c r="HH47" s="552"/>
      <c r="HI47" s="552"/>
      <c r="HJ47" s="552"/>
      <c r="HK47" s="552"/>
      <c r="HL47" s="552"/>
      <c r="HM47" s="552"/>
      <c r="HN47" s="552"/>
      <c r="HO47" s="552"/>
      <c r="HP47" s="552"/>
      <c r="HQ47" s="552"/>
      <c r="HR47" s="552"/>
      <c r="HS47" s="552"/>
      <c r="HT47" s="552"/>
      <c r="HU47" s="552"/>
      <c r="HV47" s="552"/>
      <c r="HW47" s="552"/>
      <c r="HX47" s="552"/>
      <c r="HY47" s="552"/>
      <c r="HZ47" s="552"/>
      <c r="IA47" s="552"/>
      <c r="IB47" s="552"/>
      <c r="IC47" s="552"/>
      <c r="ID47" s="552"/>
      <c r="IE47" s="552"/>
      <c r="IF47" s="552"/>
      <c r="IG47" s="552"/>
      <c r="IH47" s="552"/>
      <c r="II47" s="552"/>
      <c r="IJ47" s="552"/>
      <c r="IK47" s="552"/>
      <c r="IL47" s="552"/>
      <c r="IM47" s="552"/>
      <c r="IN47" s="552"/>
      <c r="IO47" s="552"/>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249977111117893"/>
  </sheetPr>
  <dimension ref="A1:IO49"/>
  <sheetViews>
    <sheetView zoomScaleNormal="100" workbookViewId="0">
      <selection sqref="A1:XFD1048576"/>
    </sheetView>
  </sheetViews>
  <sheetFormatPr defaultColWidth="9.1328125" defaultRowHeight="15.75"/>
  <cols>
    <col min="1" max="1" width="1.3984375" style="53" customWidth="1"/>
    <col min="2" max="2" width="5.1328125" style="53" customWidth="1"/>
    <col min="3" max="3" width="6.86328125" style="53" customWidth="1"/>
    <col min="4" max="6" width="14.1328125" style="53" customWidth="1"/>
    <col min="7" max="7" width="14" style="53" customWidth="1"/>
    <col min="8" max="8" width="14.1328125" style="53" customWidth="1"/>
    <col min="9" max="9" width="14.1328125" style="54" customWidth="1"/>
    <col min="10" max="10" width="11.3984375" style="53" customWidth="1"/>
    <col min="11" max="225" width="9.1328125" style="53"/>
    <col min="226" max="226" width="6" style="53" customWidth="1"/>
    <col min="227" max="227" width="3.3984375" style="53" customWidth="1"/>
    <col min="228" max="228" width="8.1328125" style="53" customWidth="1"/>
    <col min="229" max="231" width="6.3984375" style="53" customWidth="1"/>
    <col min="232" max="232" width="6.1328125" style="53" customWidth="1"/>
    <col min="233" max="233" width="8" style="53" customWidth="1"/>
    <col min="234" max="234" width="6.3984375" style="53" customWidth="1"/>
    <col min="235" max="235" width="6.86328125" style="53" customWidth="1"/>
    <col min="236" max="236" width="8" style="53" customWidth="1"/>
    <col min="237" max="237" width="8.3984375" style="53" customWidth="1"/>
    <col min="238" max="238" width="6.3984375" style="53" customWidth="1"/>
    <col min="239" max="239" width="7.86328125" style="53" customWidth="1"/>
    <col min="240" max="240" width="6.86328125" style="53" customWidth="1"/>
    <col min="241" max="241" width="7.1328125" style="53" customWidth="1"/>
    <col min="242" max="242" width="7.3984375" style="53" customWidth="1"/>
    <col min="243" max="243" width="8" style="53" customWidth="1"/>
    <col min="244" max="244" width="7.86328125" style="53" customWidth="1"/>
    <col min="245" max="245" width="7.1328125" style="53" customWidth="1"/>
    <col min="246" max="246" width="7" style="53" customWidth="1"/>
    <col min="247" max="247" width="8.86328125" style="53" customWidth="1"/>
    <col min="248" max="248" width="8.3984375" style="53" customWidth="1"/>
    <col min="249" max="249" width="9" style="53" customWidth="1"/>
    <col min="250" max="16384" width="9.1328125" style="53"/>
  </cols>
  <sheetData>
    <row r="1" spans="1:11" ht="27.75" customHeight="1">
      <c r="A1" s="552"/>
      <c r="B1" s="63" t="s">
        <v>379</v>
      </c>
      <c r="C1" s="558"/>
      <c r="D1" s="532"/>
      <c r="E1" s="532"/>
      <c r="F1" s="532"/>
      <c r="G1" s="532"/>
      <c r="H1" s="532"/>
      <c r="I1" s="532"/>
      <c r="J1" s="589"/>
      <c r="K1" s="552"/>
    </row>
    <row r="2" spans="1:11" ht="24" customHeight="1">
      <c r="A2" s="552"/>
      <c r="B2" s="705" t="s">
        <v>43</v>
      </c>
      <c r="C2" s="703" t="s">
        <v>44</v>
      </c>
      <c r="D2" s="698" t="s">
        <v>319</v>
      </c>
      <c r="E2" s="700"/>
      <c r="F2" s="700"/>
      <c r="G2" s="700"/>
      <c r="H2" s="700"/>
      <c r="I2" s="700"/>
      <c r="J2" s="629"/>
      <c r="K2" s="552"/>
    </row>
    <row r="3" spans="1:11" s="54" customFormat="1" ht="123.75" customHeight="1">
      <c r="B3" s="702"/>
      <c r="C3" s="704"/>
      <c r="D3" s="442" t="s">
        <v>49</v>
      </c>
      <c r="E3" s="82" t="s">
        <v>50</v>
      </c>
      <c r="F3" s="82" t="s">
        <v>234</v>
      </c>
      <c r="G3" s="82" t="s">
        <v>316</v>
      </c>
      <c r="H3" s="82" t="s">
        <v>53</v>
      </c>
      <c r="I3" s="82" t="s">
        <v>79</v>
      </c>
      <c r="J3" s="442" t="s">
        <v>231</v>
      </c>
    </row>
    <row r="4" spans="1:11" ht="30" hidden="1" customHeight="1">
      <c r="A4" s="552"/>
      <c r="B4" s="559" t="s">
        <v>182</v>
      </c>
      <c r="C4" s="560"/>
      <c r="D4" s="596" t="e">
        <v>#DIV/0!</v>
      </c>
      <c r="E4" s="596" t="e">
        <v>#DIV/0!</v>
      </c>
      <c r="F4" s="596" t="e">
        <v>#DIV/0!</v>
      </c>
      <c r="G4" s="596" t="e">
        <v>#DIV/0!</v>
      </c>
      <c r="H4" s="596" t="e">
        <v>#DIV/0!</v>
      </c>
      <c r="I4" s="596" t="e">
        <v>#DIV/0!</v>
      </c>
      <c r="J4" s="633" t="e">
        <v>#DIV/0!</v>
      </c>
      <c r="K4" s="552"/>
    </row>
    <row r="5" spans="1:11" ht="30" hidden="1" customHeight="1">
      <c r="A5" s="552"/>
      <c r="B5" s="559" t="s">
        <v>183</v>
      </c>
      <c r="C5" s="560"/>
      <c r="D5" s="596" t="e">
        <v>#DIV/0!</v>
      </c>
      <c r="E5" s="596" t="e">
        <v>#DIV/0!</v>
      </c>
      <c r="F5" s="596" t="e">
        <v>#DIV/0!</v>
      </c>
      <c r="G5" s="596" t="e">
        <v>#DIV/0!</v>
      </c>
      <c r="H5" s="596" t="e">
        <v>#DIV/0!</v>
      </c>
      <c r="I5" s="596" t="e">
        <v>#DIV/0!</v>
      </c>
      <c r="J5" s="595" t="e">
        <v>#DIV/0!</v>
      </c>
      <c r="K5" s="552"/>
    </row>
    <row r="6" spans="1:11" ht="30" hidden="1" customHeight="1">
      <c r="A6" s="552"/>
      <c r="B6" s="559" t="s">
        <v>184</v>
      </c>
      <c r="C6" s="560"/>
      <c r="D6" s="596" t="e">
        <v>#DIV/0!</v>
      </c>
      <c r="E6" s="596" t="e">
        <v>#DIV/0!</v>
      </c>
      <c r="F6" s="596" t="e">
        <v>#DIV/0!</v>
      </c>
      <c r="G6" s="596" t="e">
        <v>#DIV/0!</v>
      </c>
      <c r="H6" s="596" t="e">
        <v>#DIV/0!</v>
      </c>
      <c r="I6" s="596" t="e">
        <v>#DIV/0!</v>
      </c>
      <c r="J6" s="595" t="e">
        <v>#DIV/0!</v>
      </c>
      <c r="K6" s="552"/>
    </row>
    <row r="7" spans="1:11" ht="30" hidden="1" customHeight="1">
      <c r="A7" s="552"/>
      <c r="B7" s="559" t="s">
        <v>185</v>
      </c>
      <c r="C7" s="560"/>
      <c r="D7" s="596" t="e">
        <v>#DIV/0!</v>
      </c>
      <c r="E7" s="596" t="e">
        <v>#DIV/0!</v>
      </c>
      <c r="F7" s="596" t="e">
        <v>#DIV/0!</v>
      </c>
      <c r="G7" s="596" t="e">
        <v>#DIV/0!</v>
      </c>
      <c r="H7" s="596" t="e">
        <v>#DIV/0!</v>
      </c>
      <c r="I7" s="596" t="e">
        <v>#DIV/0!</v>
      </c>
      <c r="J7" s="595" t="e">
        <v>#DIV/0!</v>
      </c>
      <c r="K7" s="552"/>
    </row>
    <row r="8" spans="1:11" ht="30" customHeight="1">
      <c r="A8" s="552"/>
      <c r="B8" s="559" t="s">
        <v>186</v>
      </c>
      <c r="C8" s="560"/>
      <c r="D8" s="596">
        <v>2.116335090348386</v>
      </c>
      <c r="E8" s="596">
        <v>-0.15503640606704039</v>
      </c>
      <c r="F8" s="596">
        <v>-1.0159734281677544</v>
      </c>
      <c r="G8" s="596">
        <v>4.6877336381266872</v>
      </c>
      <c r="H8" s="596">
        <v>-2.5761511182786734</v>
      </c>
      <c r="I8" s="596">
        <v>0.12071737742269306</v>
      </c>
      <c r="J8" s="595">
        <v>0.12071737742269306</v>
      </c>
      <c r="K8" s="552"/>
    </row>
    <row r="9" spans="1:11" ht="30" customHeight="1">
      <c r="A9" s="552"/>
      <c r="B9" s="559" t="s">
        <v>187</v>
      </c>
      <c r="C9" s="560"/>
      <c r="D9" s="596">
        <v>5.2104709020306643</v>
      </c>
      <c r="E9" s="596">
        <v>-0.7254969859220779</v>
      </c>
      <c r="F9" s="596">
        <v>-1.0086857504252293</v>
      </c>
      <c r="G9" s="596">
        <v>3.6345652148729783</v>
      </c>
      <c r="H9" s="596">
        <v>1.1215954010099836</v>
      </c>
      <c r="I9" s="596">
        <v>2.0411738588365296</v>
      </c>
      <c r="J9" s="595">
        <v>2.041173858836558</v>
      </c>
      <c r="K9" s="552"/>
    </row>
    <row r="10" spans="1:11" ht="30" customHeight="1">
      <c r="A10" s="552"/>
      <c r="B10" s="559" t="s">
        <v>188</v>
      </c>
      <c r="C10" s="560"/>
      <c r="D10" s="596">
        <v>0.25085784780645781</v>
      </c>
      <c r="E10" s="596">
        <v>6.318523520836635</v>
      </c>
      <c r="F10" s="596">
        <v>-9.0528625125756434E-3</v>
      </c>
      <c r="G10" s="596">
        <v>-6.5692721405459196</v>
      </c>
      <c r="H10" s="596">
        <v>-0.37531127819991639</v>
      </c>
      <c r="I10" s="596">
        <v>1.8628321888950978</v>
      </c>
      <c r="J10" s="595">
        <v>1.8628321888950978</v>
      </c>
      <c r="K10" s="552"/>
    </row>
    <row r="11" spans="1:11" ht="30" customHeight="1">
      <c r="A11" s="552"/>
      <c r="B11" s="559" t="s">
        <v>189</v>
      </c>
      <c r="C11" s="560"/>
      <c r="D11" s="595">
        <v>-0.29552045347158185</v>
      </c>
      <c r="E11" s="595">
        <v>7.2948942266638284</v>
      </c>
      <c r="F11" s="595">
        <v>-3.6073992284416221</v>
      </c>
      <c r="G11" s="595">
        <v>5.078003771493897</v>
      </c>
      <c r="H11" s="595">
        <v>0.26766314812884673</v>
      </c>
      <c r="I11" s="595">
        <v>2.3147960941335839</v>
      </c>
      <c r="J11" s="595">
        <v>2.3147960941335839</v>
      </c>
      <c r="K11" s="552"/>
    </row>
    <row r="12" spans="1:11" ht="30" customHeight="1">
      <c r="A12" s="552"/>
      <c r="B12" s="559" t="s">
        <v>190</v>
      </c>
      <c r="C12" s="560"/>
      <c r="D12" s="595">
        <v>-0.73832656721877754</v>
      </c>
      <c r="E12" s="595">
        <v>-0.60848969195335201</v>
      </c>
      <c r="F12" s="595">
        <v>5.7694988346472087</v>
      </c>
      <c r="G12" s="595">
        <v>3.5439408262434142</v>
      </c>
      <c r="H12" s="595">
        <v>4.1882280258804201</v>
      </c>
      <c r="I12" s="595">
        <v>0.74245731052839403</v>
      </c>
      <c r="J12" s="595">
        <v>0.74245731052842245</v>
      </c>
      <c r="K12" s="552"/>
    </row>
    <row r="13" spans="1:11" ht="30" customHeight="1">
      <c r="A13" s="552"/>
      <c r="B13" s="559" t="s">
        <v>191</v>
      </c>
      <c r="C13" s="560"/>
      <c r="D13" s="595">
        <v>-3.5676795048468648</v>
      </c>
      <c r="E13" s="595">
        <v>-2.0863260384187043</v>
      </c>
      <c r="F13" s="595">
        <v>6.8946856581899141</v>
      </c>
      <c r="G13" s="595">
        <v>2.2156249540044968</v>
      </c>
      <c r="H13" s="595">
        <v>0.51773281463540854</v>
      </c>
      <c r="I13" s="595">
        <v>-1.632451373889964</v>
      </c>
      <c r="J13" s="595">
        <v>-1.6324513738899782</v>
      </c>
      <c r="K13" s="552"/>
    </row>
    <row r="14" spans="1:11" ht="30" customHeight="1">
      <c r="A14" s="552"/>
      <c r="B14" s="559" t="s">
        <v>192</v>
      </c>
      <c r="C14" s="560"/>
      <c r="D14" s="595">
        <v>-3.8707568335622966</v>
      </c>
      <c r="E14" s="595">
        <v>-0.72548838727459497</v>
      </c>
      <c r="F14" s="595">
        <v>7.9763563212285504</v>
      </c>
      <c r="G14" s="595">
        <v>2.4525372497642195</v>
      </c>
      <c r="H14" s="595">
        <v>4.3237886947237456</v>
      </c>
      <c r="I14" s="595">
        <v>-0.23719651293818345</v>
      </c>
      <c r="J14" s="595">
        <v>-0.23719651293816923</v>
      </c>
      <c r="K14" s="552"/>
    </row>
    <row r="15" spans="1:11" ht="30" customHeight="1">
      <c r="A15" s="552"/>
      <c r="B15" s="559" t="s">
        <v>193</v>
      </c>
      <c r="C15" s="592"/>
      <c r="D15" s="595">
        <v>-2.7295606838662252</v>
      </c>
      <c r="E15" s="595">
        <v>-0.68595870014289062</v>
      </c>
      <c r="F15" s="595">
        <v>4.5282308594964746</v>
      </c>
      <c r="G15" s="595">
        <v>-1.5825361256046904</v>
      </c>
      <c r="H15" s="595">
        <v>4.1379258932277452</v>
      </c>
      <c r="I15" s="595">
        <v>4.2007020186332511E-2</v>
      </c>
      <c r="J15" s="595">
        <v>4.2007020186332511E-2</v>
      </c>
      <c r="K15" s="552"/>
    </row>
    <row r="16" spans="1:11" ht="30" customHeight="1">
      <c r="A16" s="552"/>
      <c r="B16" s="559" t="s">
        <v>194</v>
      </c>
      <c r="C16" s="592"/>
      <c r="D16" s="595">
        <v>-5.8681164519360181</v>
      </c>
      <c r="E16" s="595">
        <v>2.3387026069933654</v>
      </c>
      <c r="F16" s="595">
        <v>-2.1809454470333804</v>
      </c>
      <c r="G16" s="595">
        <v>-3.7864129484728579</v>
      </c>
      <c r="H16" s="595">
        <v>9.0318806611037417E-2</v>
      </c>
      <c r="I16" s="595">
        <v>-1.329747984254027</v>
      </c>
      <c r="J16" s="595">
        <v>-1.329747984254027</v>
      </c>
      <c r="K16" s="552"/>
    </row>
    <row r="17" spans="2:11" ht="30" customHeight="1">
      <c r="B17" s="559" t="s">
        <v>195</v>
      </c>
      <c r="C17" s="560"/>
      <c r="D17" s="595">
        <v>4.8060600395318147</v>
      </c>
      <c r="E17" s="595">
        <v>3.3574201370729355</v>
      </c>
      <c r="F17" s="595">
        <v>-4.7468522847588872</v>
      </c>
      <c r="G17" s="595">
        <v>-3.2545950930420844</v>
      </c>
      <c r="H17" s="595">
        <v>4.4396896601459162</v>
      </c>
      <c r="I17" s="595">
        <v>3.68887783699887</v>
      </c>
      <c r="J17" s="595">
        <v>3.68887783699887</v>
      </c>
      <c r="K17" s="552"/>
    </row>
    <row r="18" spans="2:11" ht="30" customHeight="1">
      <c r="B18" s="559" t="s">
        <v>196</v>
      </c>
      <c r="C18" s="592"/>
      <c r="D18" s="595">
        <v>3.9582271880662461</v>
      </c>
      <c r="E18" s="595">
        <v>2.7320578310352914</v>
      </c>
      <c r="F18" s="595">
        <v>-3.2423148241795587</v>
      </c>
      <c r="G18" s="595">
        <v>-3.7269646925936968</v>
      </c>
      <c r="H18" s="595">
        <v>-0.4452233859797019</v>
      </c>
      <c r="I18" s="595">
        <v>1.9243518523345671</v>
      </c>
      <c r="J18" s="595">
        <v>1.9243518523345671</v>
      </c>
      <c r="K18" s="552"/>
    </row>
    <row r="19" spans="2:11" ht="30" customHeight="1">
      <c r="B19" s="559" t="s">
        <v>197</v>
      </c>
      <c r="C19" s="592"/>
      <c r="D19" s="595">
        <v>5.4115515366189015</v>
      </c>
      <c r="E19" s="595">
        <v>5.1325551134026455</v>
      </c>
      <c r="F19" s="595">
        <v>0.69858566760532881</v>
      </c>
      <c r="G19" s="595">
        <v>-1.684926476283124</v>
      </c>
      <c r="H19" s="595">
        <v>1.2682228536533842</v>
      </c>
      <c r="I19" s="595">
        <v>3.9150311915507814</v>
      </c>
      <c r="J19" s="595">
        <v>3.9150311915508098</v>
      </c>
      <c r="K19" s="552"/>
    </row>
    <row r="20" spans="2:11" ht="30" customHeight="1">
      <c r="B20" s="559" t="s">
        <v>198</v>
      </c>
      <c r="C20" s="592"/>
      <c r="D20" s="595">
        <v>7.8630738681779775</v>
      </c>
      <c r="E20" s="595">
        <v>1.9367289027409527</v>
      </c>
      <c r="F20" s="595">
        <v>5.7490632509894937</v>
      </c>
      <c r="G20" s="595">
        <v>1.8051863293112831</v>
      </c>
      <c r="H20" s="595">
        <v>2.1449952947174324</v>
      </c>
      <c r="I20" s="595">
        <v>4.1045738024847935</v>
      </c>
      <c r="J20" s="595">
        <v>4.1045738024847935</v>
      </c>
      <c r="K20" s="552"/>
    </row>
    <row r="21" spans="2:11" ht="30" customHeight="1">
      <c r="B21" s="559" t="s">
        <v>199</v>
      </c>
      <c r="C21" s="592"/>
      <c r="D21" s="595">
        <v>4.4994868109222068</v>
      </c>
      <c r="E21" s="596">
        <v>3.2950293359669871</v>
      </c>
      <c r="F21" s="595">
        <v>7.6443943547820368</v>
      </c>
      <c r="G21" s="595">
        <v>2.6571360402578961</v>
      </c>
      <c r="H21" s="595">
        <v>1.2767873785870449</v>
      </c>
      <c r="I21" s="595">
        <v>3.3228072897611298</v>
      </c>
      <c r="J21" s="595">
        <v>3.3228072897611298</v>
      </c>
      <c r="K21" s="552"/>
    </row>
    <row r="22" spans="2:11" ht="30" customHeight="1">
      <c r="B22" s="559" t="s">
        <v>200</v>
      </c>
      <c r="C22" s="560"/>
      <c r="D22" s="596">
        <v>10.046053952747201</v>
      </c>
      <c r="E22" s="596">
        <v>-1.0693439720494098</v>
      </c>
      <c r="F22" s="595">
        <v>4.1793059854223742</v>
      </c>
      <c r="G22" s="595">
        <v>3.2267262067938987</v>
      </c>
      <c r="H22" s="595">
        <v>0.28624440006595364</v>
      </c>
      <c r="I22" s="595">
        <v>3.4350255110391856</v>
      </c>
      <c r="J22" s="595">
        <v>3.4350255110391856</v>
      </c>
      <c r="K22" s="552"/>
    </row>
    <row r="23" spans="2:11" ht="30" customHeight="1">
      <c r="B23" s="559" t="s">
        <v>201</v>
      </c>
      <c r="C23" s="560"/>
      <c r="D23" s="596">
        <v>6.0820391386944266</v>
      </c>
      <c r="E23" s="596">
        <v>4.1275072787732512</v>
      </c>
      <c r="F23" s="595">
        <v>1.8767766452543242</v>
      </c>
      <c r="G23" s="595">
        <v>-0.31452193453999655</v>
      </c>
      <c r="H23" s="595">
        <v>-0.80097497093677816</v>
      </c>
      <c r="I23" s="595">
        <v>3.4984975716592999</v>
      </c>
      <c r="J23" s="595">
        <v>3.4984975716592999</v>
      </c>
      <c r="K23" s="552"/>
    </row>
    <row r="24" spans="2:11" ht="30" customHeight="1">
      <c r="B24" s="559" t="s">
        <v>202</v>
      </c>
      <c r="C24" s="560"/>
      <c r="D24" s="596">
        <v>5.2593692267542025</v>
      </c>
      <c r="E24" s="596">
        <v>-0.73731503613446137</v>
      </c>
      <c r="F24" s="595">
        <v>2.5169993359001239</v>
      </c>
      <c r="G24" s="595">
        <v>-1.136624350084972</v>
      </c>
      <c r="H24" s="595">
        <v>0.96892458773443479</v>
      </c>
      <c r="I24" s="595">
        <v>2.0738172031052216</v>
      </c>
      <c r="J24" s="595">
        <v>2.0738172031052216</v>
      </c>
      <c r="K24" s="552"/>
    </row>
    <row r="25" spans="2:11" ht="30" customHeight="1">
      <c r="B25" s="559" t="s">
        <v>203</v>
      </c>
      <c r="C25" s="560"/>
      <c r="D25" s="596">
        <v>7.2046035772491024</v>
      </c>
      <c r="E25" s="596">
        <v>0.39275113206637968</v>
      </c>
      <c r="F25" s="595">
        <v>1.3872623679583569</v>
      </c>
      <c r="G25" s="595">
        <v>-0.94292350536737501</v>
      </c>
      <c r="H25" s="595">
        <v>0.55703406594489024</v>
      </c>
      <c r="I25" s="595">
        <v>3.1439990066437673</v>
      </c>
      <c r="J25" s="595">
        <v>3.1439990066437673</v>
      </c>
      <c r="K25" s="552"/>
    </row>
    <row r="26" spans="2:11" ht="30" customHeight="1">
      <c r="B26" s="559" t="s">
        <v>204</v>
      </c>
      <c r="C26" s="560"/>
      <c r="D26" s="596">
        <v>3.0109688278536311</v>
      </c>
      <c r="E26" s="596">
        <v>0.36536519096246423</v>
      </c>
      <c r="F26" s="595">
        <v>-0.33251765171617365</v>
      </c>
      <c r="G26" s="595">
        <v>-1.2454017402073134</v>
      </c>
      <c r="H26" s="595">
        <v>0.36948808185633197</v>
      </c>
      <c r="I26" s="595">
        <v>1.410209047096572</v>
      </c>
      <c r="J26" s="595">
        <v>1.410209047096572</v>
      </c>
      <c r="K26" s="552"/>
    </row>
    <row r="27" spans="2:11" ht="30" customHeight="1">
      <c r="B27" s="559" t="s">
        <v>205</v>
      </c>
      <c r="C27" s="592"/>
      <c r="D27" s="595">
        <v>3.0115131695169737</v>
      </c>
      <c r="E27" s="596">
        <v>3.5524255917452479</v>
      </c>
      <c r="F27" s="595">
        <v>0.60163196425723697</v>
      </c>
      <c r="G27" s="595">
        <v>-1.0777370511453768</v>
      </c>
      <c r="H27" s="595">
        <v>-1.5482594348854803</v>
      </c>
      <c r="I27" s="595">
        <v>2.016189777936205</v>
      </c>
      <c r="J27" s="595">
        <v>2.016189777936205</v>
      </c>
      <c r="K27" s="552"/>
    </row>
    <row r="28" spans="2:11" ht="30" customHeight="1">
      <c r="B28" s="559" t="s">
        <v>206</v>
      </c>
      <c r="C28" s="592"/>
      <c r="D28" s="595">
        <v>5.6323671259861214</v>
      </c>
      <c r="E28" s="596">
        <v>3.1726220443308364</v>
      </c>
      <c r="F28" s="595">
        <v>-3.1926503141392146</v>
      </c>
      <c r="G28" s="595">
        <v>-1.6815470444800269</v>
      </c>
      <c r="H28" s="595">
        <v>-0.17246942112295471</v>
      </c>
      <c r="I28" s="595">
        <v>3.2139116802450047</v>
      </c>
      <c r="J28" s="595">
        <v>3.2139116802450047</v>
      </c>
      <c r="K28" s="552"/>
    </row>
    <row r="29" spans="2:11" ht="30" customHeight="1">
      <c r="B29" s="559" t="s">
        <v>207</v>
      </c>
      <c r="C29" s="592"/>
      <c r="D29" s="595">
        <v>2.6472711402634133</v>
      </c>
      <c r="E29" s="596">
        <v>1.1674153551251862</v>
      </c>
      <c r="F29" s="595">
        <v>3.1105432374136655</v>
      </c>
      <c r="G29" s="595">
        <v>-0.4994002643171882</v>
      </c>
      <c r="H29" s="595">
        <v>-2.4742019771561132</v>
      </c>
      <c r="I29" s="595">
        <v>1.0778005125550862</v>
      </c>
      <c r="J29" s="595">
        <v>1.0778005125550862</v>
      </c>
      <c r="K29" s="552"/>
    </row>
    <row r="30" spans="2:11" ht="30" customHeight="1">
      <c r="B30" s="559" t="s">
        <v>208</v>
      </c>
      <c r="C30" s="592"/>
      <c r="D30" s="595">
        <v>0.81238107220376321</v>
      </c>
      <c r="E30" s="596">
        <v>-1.6316424889186862</v>
      </c>
      <c r="F30" s="595">
        <v>5.5344848777872642</v>
      </c>
      <c r="G30" s="595">
        <v>-1.2107152158564816</v>
      </c>
      <c r="H30" s="595">
        <v>-0.29375239455097812</v>
      </c>
      <c r="I30" s="595">
        <v>-6.0093008070396081E-2</v>
      </c>
      <c r="J30" s="595">
        <v>-6.0093008070410292E-2</v>
      </c>
      <c r="K30" s="552"/>
    </row>
    <row r="31" spans="2:11" ht="30" customHeight="1">
      <c r="B31" s="75" t="s">
        <v>209</v>
      </c>
      <c r="C31" s="592"/>
      <c r="D31" s="595">
        <v>0.33155937161674842</v>
      </c>
      <c r="E31" s="596">
        <v>0.69912303191954095</v>
      </c>
      <c r="F31" s="595">
        <v>4.3760419190919038</v>
      </c>
      <c r="G31" s="595">
        <v>-1.7904611447340386</v>
      </c>
      <c r="H31" s="595">
        <v>-0.6787536885709784</v>
      </c>
      <c r="I31" s="595">
        <v>0.34741559229478014</v>
      </c>
      <c r="J31" s="595">
        <v>0.34741559229480856</v>
      </c>
      <c r="K31" s="552"/>
    </row>
    <row r="32" spans="2:11" ht="30" customHeight="1">
      <c r="B32" s="75" t="s">
        <v>210</v>
      </c>
      <c r="C32" s="592"/>
      <c r="D32" s="595">
        <v>-0.68934238496758837</v>
      </c>
      <c r="E32" s="596">
        <v>-4.5598281314836981</v>
      </c>
      <c r="F32" s="595">
        <v>4.0896719467629765</v>
      </c>
      <c r="G32" s="595">
        <v>-3.5731940501832753</v>
      </c>
      <c r="H32" s="595">
        <v>0.1566837958228291</v>
      </c>
      <c r="I32" s="595">
        <v>-1.5938667130684649</v>
      </c>
      <c r="J32" s="595">
        <v>-1.5938667130684649</v>
      </c>
      <c r="K32" s="552"/>
    </row>
    <row r="33" spans="1:249" ht="30" customHeight="1">
      <c r="A33" s="552"/>
      <c r="B33" s="75" t="s">
        <v>211</v>
      </c>
      <c r="C33" s="592"/>
      <c r="D33" s="595">
        <v>-5.0893223288515514</v>
      </c>
      <c r="E33" s="596">
        <v>0.40029558555090716</v>
      </c>
      <c r="F33" s="595">
        <v>1.9387786333938948</v>
      </c>
      <c r="G33" s="595">
        <v>6.8968623954784221</v>
      </c>
      <c r="H33" s="595">
        <v>0.77536657678187737</v>
      </c>
      <c r="I33" s="595">
        <v>-1.8456702457448415</v>
      </c>
      <c r="J33" s="595">
        <v>-1.8456702457448273</v>
      </c>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row>
    <row r="34" spans="1:249" ht="30" customHeight="1">
      <c r="A34" s="552"/>
      <c r="B34" s="75" t="s">
        <v>212</v>
      </c>
      <c r="C34" s="592"/>
      <c r="D34" s="595">
        <v>-3.9742844008890188</v>
      </c>
      <c r="E34" s="596">
        <v>5.6182777784899258</v>
      </c>
      <c r="F34" s="595">
        <v>-0.79753209470095499</v>
      </c>
      <c r="G34" s="595">
        <v>0.91307029742849011</v>
      </c>
      <c r="H34" s="595">
        <v>2.8527809613998301</v>
      </c>
      <c r="I34" s="595">
        <v>0.59675699407470972</v>
      </c>
      <c r="J34" s="595">
        <v>0.5967569940746813</v>
      </c>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row>
    <row r="35" spans="1:249" ht="30" customHeight="1">
      <c r="A35" s="552"/>
      <c r="B35" s="75" t="s">
        <v>213</v>
      </c>
      <c r="C35" s="592"/>
      <c r="D35" s="595">
        <v>-2.7251364008379539</v>
      </c>
      <c r="E35" s="596">
        <v>0.84479631676066447</v>
      </c>
      <c r="F35" s="634">
        <v>-0.76397160316531654</v>
      </c>
      <c r="G35" s="595">
        <v>0.36814841889297156</v>
      </c>
      <c r="H35" s="595">
        <v>3.6977344110949133</v>
      </c>
      <c r="I35" s="595">
        <v>-7.9968136201387097E-2</v>
      </c>
      <c r="J35" s="595">
        <v>-7.9968136201387097E-2</v>
      </c>
      <c r="K35" s="552"/>
      <c r="L35" s="552"/>
      <c r="M35" s="552"/>
      <c r="N35" s="552"/>
      <c r="O35" s="552"/>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c r="HR35" s="552"/>
      <c r="HS35" s="552"/>
      <c r="HT35" s="552"/>
      <c r="HU35" s="552"/>
      <c r="HV35" s="552"/>
      <c r="HW35" s="552"/>
      <c r="HX35" s="552"/>
      <c r="HY35" s="552"/>
      <c r="HZ35" s="552"/>
      <c r="IA35" s="552"/>
      <c r="IB35" s="552"/>
      <c r="IC35" s="552"/>
      <c r="ID35" s="552"/>
      <c r="IE35" s="552"/>
      <c r="IF35" s="552"/>
      <c r="IG35" s="552"/>
      <c r="IH35" s="552"/>
      <c r="II35" s="552"/>
      <c r="IJ35" s="552"/>
      <c r="IK35" s="552"/>
      <c r="IL35" s="552"/>
      <c r="IM35" s="552"/>
      <c r="IN35" s="552"/>
      <c r="IO35" s="552"/>
    </row>
    <row r="36" spans="1:249" ht="30" customHeight="1">
      <c r="A36" s="552"/>
      <c r="B36" s="75" t="s">
        <v>214</v>
      </c>
      <c r="C36" s="592"/>
      <c r="D36" s="595">
        <v>-5.6173109552216403</v>
      </c>
      <c r="E36" s="596">
        <v>1.731978134235618</v>
      </c>
      <c r="F36" s="595">
        <v>2.4199010422387062</v>
      </c>
      <c r="G36" s="595">
        <v>7.4156114755928684</v>
      </c>
      <c r="H36" s="595">
        <v>1.3188486860356932</v>
      </c>
      <c r="I36" s="595">
        <v>-1.213513964095057</v>
      </c>
      <c r="J36" s="595">
        <v>-1.213513964095057</v>
      </c>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552"/>
      <c r="GU36" s="552"/>
      <c r="GV36" s="552"/>
      <c r="GW36" s="552"/>
      <c r="GX36" s="552"/>
      <c r="GY36" s="552"/>
      <c r="GZ36" s="552"/>
      <c r="HA36" s="552"/>
      <c r="HB36" s="552"/>
      <c r="HC36" s="552"/>
      <c r="HD36" s="552"/>
      <c r="HE36" s="552"/>
      <c r="HF36" s="552"/>
      <c r="HG36" s="552"/>
      <c r="HH36" s="552"/>
      <c r="HI36" s="552"/>
      <c r="HJ36" s="552"/>
      <c r="HK36" s="552"/>
      <c r="HL36" s="552"/>
      <c r="HM36" s="552"/>
      <c r="HN36" s="552"/>
      <c r="HO36" s="552"/>
      <c r="HP36" s="552"/>
      <c r="HQ36" s="552"/>
      <c r="HR36" s="552"/>
      <c r="HS36" s="552"/>
      <c r="HT36" s="552"/>
      <c r="HU36" s="552"/>
      <c r="HV36" s="552"/>
      <c r="HW36" s="552"/>
      <c r="HX36" s="552"/>
      <c r="HY36" s="552"/>
      <c r="HZ36" s="552"/>
      <c r="IA36" s="552"/>
      <c r="IB36" s="552"/>
      <c r="IC36" s="552"/>
      <c r="ID36" s="552"/>
      <c r="IE36" s="552"/>
      <c r="IF36" s="552"/>
      <c r="IG36" s="552"/>
      <c r="IH36" s="552"/>
      <c r="II36" s="552"/>
      <c r="IJ36" s="552"/>
      <c r="IK36" s="552"/>
      <c r="IL36" s="552"/>
      <c r="IM36" s="552"/>
      <c r="IN36" s="552"/>
      <c r="IO36" s="552"/>
    </row>
    <row r="37" spans="1:249" ht="30" customHeight="1">
      <c r="A37" s="552"/>
      <c r="B37" s="75" t="s">
        <v>215</v>
      </c>
      <c r="C37" s="592"/>
      <c r="D37" s="595">
        <v>-2.5453094601294168</v>
      </c>
      <c r="E37" s="596">
        <v>1.8491786286687955</v>
      </c>
      <c r="F37" s="595">
        <v>2.0231702632048183</v>
      </c>
      <c r="G37" s="595">
        <v>5.8753948805779714</v>
      </c>
      <c r="H37" s="595">
        <v>0.50494508095428614</v>
      </c>
      <c r="I37" s="595">
        <v>-8.1674624591471456E-2</v>
      </c>
      <c r="J37" s="595">
        <v>-8.1674624591457246E-2</v>
      </c>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552"/>
      <c r="GU37" s="552"/>
      <c r="GV37" s="552"/>
      <c r="GW37" s="552"/>
      <c r="GX37" s="552"/>
      <c r="GY37" s="552"/>
      <c r="GZ37" s="552"/>
      <c r="HA37" s="552"/>
      <c r="HB37" s="552"/>
      <c r="HC37" s="552"/>
      <c r="HD37" s="552"/>
      <c r="HE37" s="552"/>
      <c r="HF37" s="552"/>
      <c r="HG37" s="552"/>
      <c r="HH37" s="552"/>
      <c r="HI37" s="552"/>
      <c r="HJ37" s="552"/>
      <c r="HK37" s="552"/>
      <c r="HL37" s="552"/>
      <c r="HM37" s="552"/>
      <c r="HN37" s="552"/>
      <c r="HO37" s="552"/>
      <c r="HP37" s="552"/>
      <c r="HQ37" s="552"/>
      <c r="HR37" s="552"/>
      <c r="HS37" s="552"/>
      <c r="HT37" s="552"/>
      <c r="HU37" s="552"/>
      <c r="HV37" s="552"/>
      <c r="HW37" s="552"/>
      <c r="HX37" s="552"/>
      <c r="HY37" s="552"/>
      <c r="HZ37" s="552"/>
      <c r="IA37" s="552"/>
      <c r="IB37" s="552"/>
      <c r="IC37" s="552"/>
      <c r="ID37" s="552"/>
      <c r="IE37" s="552"/>
      <c r="IF37" s="552"/>
      <c r="IG37" s="552"/>
      <c r="IH37" s="552"/>
      <c r="II37" s="552"/>
      <c r="IJ37" s="552"/>
      <c r="IK37" s="552"/>
      <c r="IL37" s="552"/>
      <c r="IM37" s="552"/>
      <c r="IN37" s="552"/>
      <c r="IO37" s="552"/>
    </row>
    <row r="38" spans="1:249" ht="30" customHeight="1">
      <c r="A38" s="552"/>
      <c r="B38" s="75" t="s">
        <v>216</v>
      </c>
      <c r="C38" s="592"/>
      <c r="D38" s="595">
        <v>-1.856421899203184</v>
      </c>
      <c r="E38" s="596">
        <v>3.4965525844111482</v>
      </c>
      <c r="F38" s="595">
        <v>4.0506393051836511</v>
      </c>
      <c r="G38" s="595">
        <v>10.352664054316165</v>
      </c>
      <c r="H38" s="595">
        <v>0.4166162141330858</v>
      </c>
      <c r="I38" s="595">
        <v>0.90706333777488624</v>
      </c>
      <c r="J38" s="595">
        <v>0.90706333777488624</v>
      </c>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c r="CU38" s="552"/>
      <c r="CV38" s="552"/>
      <c r="CW38" s="552"/>
      <c r="CX38" s="552"/>
      <c r="CY38" s="552"/>
      <c r="CZ38" s="552"/>
      <c r="DA38" s="552"/>
      <c r="DB38" s="552"/>
      <c r="DC38" s="552"/>
      <c r="DD38" s="552"/>
      <c r="DE38" s="552"/>
      <c r="DF38" s="552"/>
      <c r="DG38" s="552"/>
      <c r="DH38" s="552"/>
      <c r="DI38" s="552"/>
      <c r="DJ38" s="552"/>
      <c r="DK38" s="552"/>
      <c r="DL38" s="552"/>
      <c r="DM38" s="552"/>
      <c r="DN38" s="552"/>
      <c r="DO38" s="552"/>
      <c r="DP38" s="552"/>
      <c r="DQ38" s="552"/>
      <c r="DR38" s="552"/>
      <c r="DS38" s="552"/>
      <c r="DT38" s="552"/>
      <c r="DU38" s="552"/>
      <c r="DV38" s="552"/>
      <c r="DW38" s="552"/>
      <c r="DX38" s="552"/>
      <c r="DY38" s="552"/>
      <c r="DZ38" s="552"/>
      <c r="EA38" s="552"/>
      <c r="EB38" s="552"/>
      <c r="EC38" s="552"/>
      <c r="ED38" s="552"/>
      <c r="EE38" s="552"/>
      <c r="EF38" s="552"/>
      <c r="EG38" s="552"/>
      <c r="EH38" s="552"/>
      <c r="EI38" s="552"/>
      <c r="EJ38" s="552"/>
      <c r="EK38" s="552"/>
      <c r="EL38" s="552"/>
      <c r="EM38" s="552"/>
      <c r="EN38" s="552"/>
      <c r="EO38" s="552"/>
      <c r="EP38" s="552"/>
      <c r="EQ38" s="552"/>
      <c r="ER38" s="552"/>
      <c r="ES38" s="552"/>
      <c r="ET38" s="552"/>
      <c r="EU38" s="552"/>
      <c r="EV38" s="552"/>
      <c r="EW38" s="552"/>
      <c r="EX38" s="552"/>
      <c r="EY38" s="552"/>
      <c r="EZ38" s="552"/>
      <c r="FA38" s="552"/>
      <c r="FB38" s="552"/>
      <c r="FC38" s="552"/>
      <c r="FD38" s="552"/>
      <c r="FE38" s="552"/>
      <c r="FF38" s="552"/>
      <c r="FG38" s="552"/>
      <c r="FH38" s="552"/>
      <c r="FI38" s="552"/>
      <c r="FJ38" s="552"/>
      <c r="FK38" s="552"/>
      <c r="FL38" s="552"/>
      <c r="FM38" s="552"/>
      <c r="FN38" s="552"/>
      <c r="FO38" s="552"/>
      <c r="FP38" s="552"/>
      <c r="FQ38" s="552"/>
      <c r="FR38" s="552"/>
      <c r="FS38" s="552"/>
      <c r="FT38" s="552"/>
      <c r="FU38" s="552"/>
      <c r="FV38" s="552"/>
      <c r="FW38" s="552"/>
      <c r="FX38" s="552"/>
      <c r="FY38" s="552"/>
      <c r="FZ38" s="552"/>
      <c r="GA38" s="552"/>
      <c r="GB38" s="552"/>
      <c r="GC38" s="552"/>
      <c r="GD38" s="552"/>
      <c r="GE38" s="552"/>
      <c r="GF38" s="552"/>
      <c r="GG38" s="552"/>
      <c r="GH38" s="552"/>
      <c r="GI38" s="552"/>
      <c r="GJ38" s="552"/>
      <c r="GK38" s="552"/>
      <c r="GL38" s="552"/>
      <c r="GM38" s="552"/>
      <c r="GN38" s="552"/>
      <c r="GO38" s="552"/>
      <c r="GP38" s="552"/>
      <c r="GQ38" s="552"/>
      <c r="GR38" s="552"/>
      <c r="GS38" s="552"/>
      <c r="GT38" s="552"/>
      <c r="GU38" s="552"/>
      <c r="GV38" s="552"/>
      <c r="GW38" s="552"/>
      <c r="GX38" s="552"/>
      <c r="GY38" s="552"/>
      <c r="GZ38" s="552"/>
      <c r="HA38" s="552"/>
      <c r="HB38" s="552"/>
      <c r="HC38" s="552"/>
      <c r="HD38" s="552"/>
      <c r="HE38" s="552"/>
      <c r="HF38" s="552"/>
      <c r="HG38" s="552"/>
      <c r="HH38" s="552"/>
      <c r="HI38" s="552"/>
      <c r="HJ38" s="552"/>
      <c r="HK38" s="552"/>
      <c r="HL38" s="552"/>
      <c r="HM38" s="552"/>
      <c r="HN38" s="552"/>
      <c r="HO38" s="552"/>
      <c r="HP38" s="552"/>
      <c r="HQ38" s="552"/>
      <c r="HR38" s="552"/>
      <c r="HS38" s="552"/>
      <c r="HT38" s="552"/>
      <c r="HU38" s="552"/>
      <c r="HV38" s="552"/>
      <c r="HW38" s="552"/>
      <c r="HX38" s="552"/>
      <c r="HY38" s="552"/>
      <c r="HZ38" s="552"/>
      <c r="IA38" s="552"/>
      <c r="IB38" s="552"/>
      <c r="IC38" s="552"/>
      <c r="ID38" s="552"/>
      <c r="IE38" s="552"/>
      <c r="IF38" s="552"/>
      <c r="IG38" s="552"/>
      <c r="IH38" s="552"/>
      <c r="II38" s="552"/>
      <c r="IJ38" s="552"/>
      <c r="IK38" s="552"/>
      <c r="IL38" s="552"/>
      <c r="IM38" s="552"/>
      <c r="IN38" s="552"/>
      <c r="IO38" s="552"/>
    </row>
    <row r="39" spans="1:249" ht="30" customHeight="1">
      <c r="A39" s="552"/>
      <c r="B39" s="75" t="s">
        <v>217</v>
      </c>
      <c r="C39" s="592"/>
      <c r="D39" s="595">
        <v>-0.3495907863168668</v>
      </c>
      <c r="E39" s="596">
        <v>0.59700694060478554</v>
      </c>
      <c r="F39" s="595">
        <v>1.6227261829256747</v>
      </c>
      <c r="G39" s="595">
        <v>0.63985676501714295</v>
      </c>
      <c r="H39" s="595">
        <v>-1.3353424073776097</v>
      </c>
      <c r="I39" s="595">
        <v>-0.14751801038663359</v>
      </c>
      <c r="J39" s="595">
        <v>-0.14751801038663359</v>
      </c>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c r="HR39" s="552"/>
      <c r="HS39" s="552"/>
      <c r="HT39" s="552"/>
      <c r="HU39" s="552"/>
      <c r="HV39" s="552"/>
      <c r="HW39" s="552"/>
      <c r="HX39" s="552"/>
      <c r="HY39" s="552"/>
      <c r="HZ39" s="552"/>
      <c r="IA39" s="552"/>
      <c r="IB39" s="552"/>
      <c r="IC39" s="552"/>
      <c r="ID39" s="552"/>
      <c r="IE39" s="552"/>
      <c r="IF39" s="552"/>
      <c r="IG39" s="552"/>
      <c r="IH39" s="552"/>
      <c r="II39" s="552"/>
      <c r="IJ39" s="552"/>
      <c r="IK39" s="552"/>
      <c r="IL39" s="552"/>
      <c r="IM39" s="552"/>
      <c r="IN39" s="552"/>
      <c r="IO39" s="552"/>
    </row>
    <row r="40" spans="1:249" ht="30" customHeight="1">
      <c r="A40" s="552"/>
      <c r="B40" s="75" t="s">
        <v>218</v>
      </c>
      <c r="C40" s="592"/>
      <c r="D40" s="595">
        <v>1.7621038258098594</v>
      </c>
      <c r="E40" s="596">
        <v>1.2430949791624215</v>
      </c>
      <c r="F40" s="595">
        <v>-0.57362181358277553</v>
      </c>
      <c r="G40" s="595">
        <v>-0.57084482726253327</v>
      </c>
      <c r="H40" s="595">
        <v>-0.58334282135051296</v>
      </c>
      <c r="I40" s="595">
        <v>0.91624159681977346</v>
      </c>
      <c r="J40" s="595">
        <v>0.91624159681980188</v>
      </c>
      <c r="K40" s="552"/>
      <c r="L40" s="552"/>
      <c r="M40" s="552"/>
      <c r="N40" s="552"/>
      <c r="O40" s="552"/>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52"/>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c r="HR40" s="552"/>
      <c r="HS40" s="552"/>
      <c r="HT40" s="552"/>
      <c r="HU40" s="552"/>
      <c r="HV40" s="552"/>
      <c r="HW40" s="552"/>
      <c r="HX40" s="552"/>
      <c r="HY40" s="552"/>
      <c r="HZ40" s="552"/>
      <c r="IA40" s="552"/>
      <c r="IB40" s="552"/>
      <c r="IC40" s="552"/>
      <c r="ID40" s="552"/>
      <c r="IE40" s="552"/>
      <c r="IF40" s="552"/>
      <c r="IG40" s="552"/>
      <c r="IH40" s="552"/>
      <c r="II40" s="552"/>
      <c r="IJ40" s="552"/>
      <c r="IK40" s="552"/>
      <c r="IL40" s="552"/>
      <c r="IM40" s="552"/>
      <c r="IN40" s="552"/>
      <c r="IO40" s="552"/>
    </row>
    <row r="41" spans="1:249" ht="30" customHeight="1">
      <c r="A41" s="552"/>
      <c r="B41" s="75" t="s">
        <v>219</v>
      </c>
      <c r="C41" s="592"/>
      <c r="D41" s="595">
        <v>3.8380773047090884</v>
      </c>
      <c r="E41" s="596">
        <v>-1.7763817931824519</v>
      </c>
      <c r="F41" s="595">
        <v>-1.0484291421561522</v>
      </c>
      <c r="G41" s="595">
        <v>-0.90265061466034524</v>
      </c>
      <c r="H41" s="595">
        <v>-2.5077127520087572</v>
      </c>
      <c r="I41" s="595">
        <v>0.15900195086307178</v>
      </c>
      <c r="J41" s="595">
        <v>0.15900195086307178</v>
      </c>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c r="CU41" s="552"/>
      <c r="CV41" s="552"/>
      <c r="CW41" s="552"/>
      <c r="CX41" s="552"/>
      <c r="CY41" s="552"/>
      <c r="CZ41" s="552"/>
      <c r="DA41" s="552"/>
      <c r="DB41" s="552"/>
      <c r="DC41" s="552"/>
      <c r="DD41" s="552"/>
      <c r="DE41" s="552"/>
      <c r="DF41" s="552"/>
      <c r="DG41" s="552"/>
      <c r="DH41" s="552"/>
      <c r="DI41" s="552"/>
      <c r="DJ41" s="552"/>
      <c r="DK41" s="552"/>
      <c r="DL41" s="552"/>
      <c r="DM41" s="552"/>
      <c r="DN41" s="552"/>
      <c r="DO41" s="552"/>
      <c r="DP41" s="552"/>
      <c r="DQ41" s="552"/>
      <c r="DR41" s="552"/>
      <c r="DS41" s="552"/>
      <c r="DT41" s="552"/>
      <c r="DU41" s="552"/>
      <c r="DV41" s="552"/>
      <c r="DW41" s="552"/>
      <c r="DX41" s="552"/>
      <c r="DY41" s="552"/>
      <c r="DZ41" s="552"/>
      <c r="EA41" s="552"/>
      <c r="EB41" s="552"/>
      <c r="EC41" s="552"/>
      <c r="ED41" s="552"/>
      <c r="EE41" s="552"/>
      <c r="EF41" s="552"/>
      <c r="EG41" s="552"/>
      <c r="EH41" s="552"/>
      <c r="EI41" s="552"/>
      <c r="EJ41" s="552"/>
      <c r="EK41" s="552"/>
      <c r="EL41" s="552"/>
      <c r="EM41" s="552"/>
      <c r="EN41" s="552"/>
      <c r="EO41" s="552"/>
      <c r="EP41" s="552"/>
      <c r="EQ41" s="552"/>
      <c r="ER41" s="552"/>
      <c r="ES41" s="552"/>
      <c r="ET41" s="552"/>
      <c r="EU41" s="552"/>
      <c r="EV41" s="552"/>
      <c r="EW41" s="552"/>
      <c r="EX41" s="552"/>
      <c r="EY41" s="552"/>
      <c r="EZ41" s="552"/>
      <c r="FA41" s="552"/>
      <c r="FB41" s="552"/>
      <c r="FC41" s="552"/>
      <c r="FD41" s="552"/>
      <c r="FE41" s="552"/>
      <c r="FF41" s="552"/>
      <c r="FG41" s="552"/>
      <c r="FH41" s="552"/>
      <c r="FI41" s="552"/>
      <c r="FJ41" s="552"/>
      <c r="FK41" s="552"/>
      <c r="FL41" s="552"/>
      <c r="FM41" s="552"/>
      <c r="FN41" s="552"/>
      <c r="FO41" s="552"/>
      <c r="FP41" s="552"/>
      <c r="FQ41" s="552"/>
      <c r="FR41" s="552"/>
      <c r="FS41" s="552"/>
      <c r="FT41" s="552"/>
      <c r="FU41" s="552"/>
      <c r="FV41" s="552"/>
      <c r="FW41" s="552"/>
      <c r="FX41" s="552"/>
      <c r="FY41" s="552"/>
      <c r="FZ41" s="552"/>
      <c r="GA41" s="552"/>
      <c r="GB41" s="552"/>
      <c r="GC41" s="552"/>
      <c r="GD41" s="552"/>
      <c r="GE41" s="552"/>
      <c r="GF41" s="552"/>
      <c r="GG41" s="552"/>
      <c r="GH41" s="552"/>
      <c r="GI41" s="552"/>
      <c r="GJ41" s="552"/>
      <c r="GK41" s="552"/>
      <c r="GL41" s="552"/>
      <c r="GM41" s="552"/>
      <c r="GN41" s="552"/>
      <c r="GO41" s="552"/>
      <c r="GP41" s="552"/>
      <c r="GQ41" s="552"/>
      <c r="GR41" s="552"/>
      <c r="GS41" s="552"/>
      <c r="GT41" s="552"/>
      <c r="GU41" s="552"/>
      <c r="GV41" s="552"/>
      <c r="GW41" s="552"/>
      <c r="GX41" s="552"/>
      <c r="GY41" s="552"/>
      <c r="GZ41" s="552"/>
      <c r="HA41" s="552"/>
      <c r="HB41" s="552"/>
      <c r="HC41" s="552"/>
      <c r="HD41" s="552"/>
      <c r="HE41" s="552"/>
      <c r="HF41" s="552"/>
      <c r="HG41" s="552"/>
      <c r="HH41" s="552"/>
      <c r="HI41" s="552"/>
      <c r="HJ41" s="552"/>
      <c r="HK41" s="552"/>
      <c r="HL41" s="552"/>
      <c r="HM41" s="552"/>
      <c r="HN41" s="552"/>
      <c r="HO41" s="552"/>
      <c r="HP41" s="552"/>
      <c r="HQ41" s="552"/>
      <c r="HR41" s="552"/>
      <c r="HS41" s="552"/>
      <c r="HT41" s="552"/>
      <c r="HU41" s="552"/>
      <c r="HV41" s="552"/>
      <c r="HW41" s="552"/>
      <c r="HX41" s="552"/>
      <c r="HY41" s="552"/>
      <c r="HZ41" s="552"/>
      <c r="IA41" s="552"/>
      <c r="IB41" s="552"/>
      <c r="IC41" s="552"/>
      <c r="ID41" s="552"/>
      <c r="IE41" s="552"/>
      <c r="IF41" s="552"/>
      <c r="IG41" s="552"/>
      <c r="IH41" s="552"/>
      <c r="II41" s="552"/>
      <c r="IJ41" s="552"/>
      <c r="IK41" s="552"/>
      <c r="IL41" s="552"/>
      <c r="IM41" s="552"/>
      <c r="IN41" s="552"/>
      <c r="IO41" s="552"/>
    </row>
    <row r="42" spans="1:249" ht="30" customHeight="1">
      <c r="A42" s="552"/>
      <c r="B42" s="75" t="s">
        <v>220</v>
      </c>
      <c r="C42" s="592"/>
      <c r="D42" s="595">
        <v>3.4016198057448435</v>
      </c>
      <c r="E42" s="596">
        <v>-2.5193258891202674</v>
      </c>
      <c r="F42" s="595">
        <v>-3.4690232932064333</v>
      </c>
      <c r="G42" s="595">
        <v>-4.0387828124722631</v>
      </c>
      <c r="H42" s="595">
        <v>-2.5089197676081767</v>
      </c>
      <c r="I42" s="595">
        <v>-0.33101384819644863</v>
      </c>
      <c r="J42" s="595">
        <v>-0.33101384819644863</v>
      </c>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c r="AJ42" s="552"/>
      <c r="AK42" s="552"/>
      <c r="AL42" s="552"/>
      <c r="AM42" s="552"/>
      <c r="AN42" s="552"/>
      <c r="AO42" s="552"/>
      <c r="AP42" s="552"/>
      <c r="AQ42" s="552"/>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c r="BQ42" s="552"/>
      <c r="BR42" s="552"/>
      <c r="BS42" s="552"/>
      <c r="BT42" s="552"/>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c r="CU42" s="552"/>
      <c r="CV42" s="552"/>
      <c r="CW42" s="552"/>
      <c r="CX42" s="552"/>
      <c r="CY42" s="552"/>
      <c r="CZ42" s="552"/>
      <c r="DA42" s="552"/>
      <c r="DB42" s="552"/>
      <c r="DC42" s="552"/>
      <c r="DD42" s="552"/>
      <c r="DE42" s="552"/>
      <c r="DF42" s="552"/>
      <c r="DG42" s="552"/>
      <c r="DH42" s="552"/>
      <c r="DI42" s="552"/>
      <c r="DJ42" s="552"/>
      <c r="DK42" s="552"/>
      <c r="DL42" s="552"/>
      <c r="DM42" s="552"/>
      <c r="DN42" s="552"/>
      <c r="DO42" s="552"/>
      <c r="DP42" s="552"/>
      <c r="DQ42" s="552"/>
      <c r="DR42" s="552"/>
      <c r="DS42" s="552"/>
      <c r="DT42" s="552"/>
      <c r="DU42" s="552"/>
      <c r="DV42" s="552"/>
      <c r="DW42" s="552"/>
      <c r="DX42" s="552"/>
      <c r="DY42" s="552"/>
      <c r="DZ42" s="552"/>
      <c r="EA42" s="552"/>
      <c r="EB42" s="552"/>
      <c r="EC42" s="552"/>
      <c r="ED42" s="552"/>
      <c r="EE42" s="552"/>
      <c r="EF42" s="552"/>
      <c r="EG42" s="552"/>
      <c r="EH42" s="552"/>
      <c r="EI42" s="552"/>
      <c r="EJ42" s="552"/>
      <c r="EK42" s="552"/>
      <c r="EL42" s="552"/>
      <c r="EM42" s="552"/>
      <c r="EN42" s="552"/>
      <c r="EO42" s="552"/>
      <c r="EP42" s="552"/>
      <c r="EQ42" s="552"/>
      <c r="ER42" s="552"/>
      <c r="ES42" s="552"/>
      <c r="ET42" s="552"/>
      <c r="EU42" s="552"/>
      <c r="EV42" s="552"/>
      <c r="EW42" s="552"/>
      <c r="EX42" s="552"/>
      <c r="EY42" s="552"/>
      <c r="EZ42" s="552"/>
      <c r="FA42" s="552"/>
      <c r="FB42" s="552"/>
      <c r="FC42" s="552"/>
      <c r="FD42" s="552"/>
      <c r="FE42" s="552"/>
      <c r="FF42" s="552"/>
      <c r="FG42" s="552"/>
      <c r="FH42" s="552"/>
      <c r="FI42" s="552"/>
      <c r="FJ42" s="552"/>
      <c r="FK42" s="552"/>
      <c r="FL42" s="552"/>
      <c r="FM42" s="552"/>
      <c r="FN42" s="552"/>
      <c r="FO42" s="552"/>
      <c r="FP42" s="552"/>
      <c r="FQ42" s="552"/>
      <c r="FR42" s="552"/>
      <c r="FS42" s="552"/>
      <c r="FT42" s="552"/>
      <c r="FU42" s="552"/>
      <c r="FV42" s="552"/>
      <c r="FW42" s="552"/>
      <c r="FX42" s="552"/>
      <c r="FY42" s="552"/>
      <c r="FZ42" s="552"/>
      <c r="GA42" s="552"/>
      <c r="GB42" s="552"/>
      <c r="GC42" s="552"/>
      <c r="GD42" s="552"/>
      <c r="GE42" s="552"/>
      <c r="GF42" s="552"/>
      <c r="GG42" s="552"/>
      <c r="GH42" s="552"/>
      <c r="GI42" s="552"/>
      <c r="GJ42" s="552"/>
      <c r="GK42" s="552"/>
      <c r="GL42" s="552"/>
      <c r="GM42" s="552"/>
      <c r="GN42" s="552"/>
      <c r="GO42" s="552"/>
      <c r="GP42" s="552"/>
      <c r="GQ42" s="552"/>
      <c r="GR42" s="552"/>
      <c r="GS42" s="552"/>
      <c r="GT42" s="552"/>
      <c r="GU42" s="552"/>
      <c r="GV42" s="552"/>
      <c r="GW42" s="552"/>
      <c r="GX42" s="552"/>
      <c r="GY42" s="552"/>
      <c r="GZ42" s="552"/>
      <c r="HA42" s="552"/>
      <c r="HB42" s="552"/>
      <c r="HC42" s="552"/>
      <c r="HD42" s="552"/>
      <c r="HE42" s="552"/>
      <c r="HF42" s="552"/>
      <c r="HG42" s="552"/>
      <c r="HH42" s="552"/>
      <c r="HI42" s="552"/>
      <c r="HJ42" s="552"/>
      <c r="HK42" s="552"/>
      <c r="HL42" s="552"/>
      <c r="HM42" s="552"/>
      <c r="HN42" s="552"/>
      <c r="HO42" s="552"/>
      <c r="HP42" s="552"/>
      <c r="HQ42" s="552"/>
      <c r="HR42" s="552"/>
      <c r="HS42" s="552"/>
      <c r="HT42" s="552"/>
      <c r="HU42" s="552"/>
      <c r="HV42" s="552"/>
      <c r="HW42" s="552"/>
      <c r="HX42" s="552"/>
      <c r="HY42" s="552"/>
      <c r="HZ42" s="552"/>
      <c r="IA42" s="552"/>
      <c r="IB42" s="552"/>
      <c r="IC42" s="552"/>
      <c r="ID42" s="552"/>
      <c r="IE42" s="552"/>
      <c r="IF42" s="552"/>
      <c r="IG42" s="552"/>
      <c r="IH42" s="552"/>
      <c r="II42" s="552"/>
      <c r="IJ42" s="552"/>
      <c r="IK42" s="552"/>
      <c r="IL42" s="552"/>
      <c r="IM42" s="552"/>
      <c r="IN42" s="552"/>
      <c r="IO42" s="552"/>
    </row>
    <row r="43" spans="1:249" ht="30" customHeight="1">
      <c r="A43" s="552"/>
      <c r="B43" s="75" t="s">
        <v>221</v>
      </c>
      <c r="C43" s="592"/>
      <c r="D43" s="595">
        <v>0.23645964683458942</v>
      </c>
      <c r="E43" s="596">
        <v>-0.44282893835931247</v>
      </c>
      <c r="F43" s="595">
        <v>0.88447048804238193</v>
      </c>
      <c r="G43" s="595">
        <v>-1.2911554107373036</v>
      </c>
      <c r="H43" s="595">
        <v>-1.5353563716127923</v>
      </c>
      <c r="I43" s="595">
        <v>-0.36867024613421506</v>
      </c>
      <c r="J43" s="595">
        <v>-0.36867024613420085</v>
      </c>
      <c r="K43" s="552"/>
      <c r="L43" s="552"/>
      <c r="M43" s="552"/>
      <c r="N43" s="552"/>
      <c r="O43" s="552"/>
      <c r="P43" s="552"/>
      <c r="Q43" s="552"/>
      <c r="R43" s="552"/>
      <c r="S43" s="552"/>
      <c r="T43" s="552"/>
      <c r="U43" s="552"/>
      <c r="V43" s="552"/>
      <c r="W43" s="552"/>
      <c r="X43" s="552"/>
      <c r="Y43" s="552"/>
      <c r="Z43" s="552"/>
      <c r="AA43" s="552"/>
      <c r="AB43" s="552"/>
      <c r="AC43" s="552"/>
      <c r="AD43" s="552"/>
      <c r="AE43" s="552"/>
      <c r="AF43" s="552"/>
      <c r="AG43" s="552"/>
      <c r="AH43" s="552"/>
      <c r="AI43" s="552"/>
      <c r="AJ43" s="552"/>
      <c r="AK43" s="552"/>
      <c r="AL43" s="552"/>
      <c r="AM43" s="552"/>
      <c r="AN43" s="552"/>
      <c r="AO43" s="552"/>
      <c r="AP43" s="552"/>
      <c r="AQ43" s="552"/>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c r="CU43" s="552"/>
      <c r="CV43" s="552"/>
      <c r="CW43" s="552"/>
      <c r="CX43" s="552"/>
      <c r="CY43" s="552"/>
      <c r="CZ43" s="552"/>
      <c r="DA43" s="552"/>
      <c r="DB43" s="552"/>
      <c r="DC43" s="552"/>
      <c r="DD43" s="552"/>
      <c r="DE43" s="552"/>
      <c r="DF43" s="552"/>
      <c r="DG43" s="552"/>
      <c r="DH43" s="552"/>
      <c r="DI43" s="552"/>
      <c r="DJ43" s="552"/>
      <c r="DK43" s="552"/>
      <c r="DL43" s="552"/>
      <c r="DM43" s="552"/>
      <c r="DN43" s="552"/>
      <c r="DO43" s="552"/>
      <c r="DP43" s="552"/>
      <c r="DQ43" s="552"/>
      <c r="DR43" s="552"/>
      <c r="DS43" s="552"/>
      <c r="DT43" s="552"/>
      <c r="DU43" s="552"/>
      <c r="DV43" s="552"/>
      <c r="DW43" s="552"/>
      <c r="DX43" s="552"/>
      <c r="DY43" s="552"/>
      <c r="DZ43" s="552"/>
      <c r="EA43" s="552"/>
      <c r="EB43" s="552"/>
      <c r="EC43" s="552"/>
      <c r="ED43" s="552"/>
      <c r="EE43" s="552"/>
      <c r="EF43" s="552"/>
      <c r="EG43" s="552"/>
      <c r="EH43" s="552"/>
      <c r="EI43" s="552"/>
      <c r="EJ43" s="552"/>
      <c r="EK43" s="552"/>
      <c r="EL43" s="552"/>
      <c r="EM43" s="552"/>
      <c r="EN43" s="552"/>
      <c r="EO43" s="552"/>
      <c r="EP43" s="552"/>
      <c r="EQ43" s="552"/>
      <c r="ER43" s="552"/>
      <c r="ES43" s="552"/>
      <c r="ET43" s="552"/>
      <c r="EU43" s="552"/>
      <c r="EV43" s="552"/>
      <c r="EW43" s="552"/>
      <c r="EX43" s="552"/>
      <c r="EY43" s="552"/>
      <c r="EZ43" s="552"/>
      <c r="FA43" s="552"/>
      <c r="FB43" s="552"/>
      <c r="FC43" s="552"/>
      <c r="FD43" s="552"/>
      <c r="FE43" s="552"/>
      <c r="FF43" s="552"/>
      <c r="FG43" s="552"/>
      <c r="FH43" s="552"/>
      <c r="FI43" s="552"/>
      <c r="FJ43" s="552"/>
      <c r="FK43" s="552"/>
      <c r="FL43" s="552"/>
      <c r="FM43" s="552"/>
      <c r="FN43" s="552"/>
      <c r="FO43" s="552"/>
      <c r="FP43" s="552"/>
      <c r="FQ43" s="552"/>
      <c r="FR43" s="552"/>
      <c r="FS43" s="552"/>
      <c r="FT43" s="552"/>
      <c r="FU43" s="552"/>
      <c r="FV43" s="552"/>
      <c r="FW43" s="552"/>
      <c r="FX43" s="552"/>
      <c r="FY43" s="552"/>
      <c r="FZ43" s="552"/>
      <c r="GA43" s="552"/>
      <c r="GB43" s="552"/>
      <c r="GC43" s="552"/>
      <c r="GD43" s="552"/>
      <c r="GE43" s="552"/>
      <c r="GF43" s="552"/>
      <c r="GG43" s="552"/>
      <c r="GH43" s="552"/>
      <c r="GI43" s="552"/>
      <c r="GJ43" s="552"/>
      <c r="GK43" s="552"/>
      <c r="GL43" s="552"/>
      <c r="GM43" s="552"/>
      <c r="GN43" s="552"/>
      <c r="GO43" s="552"/>
      <c r="GP43" s="552"/>
      <c r="GQ43" s="552"/>
      <c r="GR43" s="552"/>
      <c r="GS43" s="552"/>
      <c r="GT43" s="552"/>
      <c r="GU43" s="552"/>
      <c r="GV43" s="552"/>
      <c r="GW43" s="552"/>
      <c r="GX43" s="552"/>
      <c r="GY43" s="552"/>
      <c r="GZ43" s="552"/>
      <c r="HA43" s="552"/>
      <c r="HB43" s="552"/>
      <c r="HC43" s="552"/>
      <c r="HD43" s="552"/>
      <c r="HE43" s="552"/>
      <c r="HF43" s="552"/>
      <c r="HG43" s="552"/>
      <c r="HH43" s="552"/>
      <c r="HI43" s="552"/>
      <c r="HJ43" s="552"/>
      <c r="HK43" s="552"/>
      <c r="HL43" s="552"/>
      <c r="HM43" s="552"/>
      <c r="HN43" s="552"/>
      <c r="HO43" s="552"/>
      <c r="HP43" s="552"/>
      <c r="HQ43" s="552"/>
      <c r="HR43" s="552"/>
      <c r="HS43" s="552"/>
      <c r="HT43" s="552"/>
      <c r="HU43" s="552"/>
      <c r="HV43" s="552"/>
      <c r="HW43" s="552"/>
      <c r="HX43" s="552"/>
      <c r="HY43" s="552"/>
      <c r="HZ43" s="552"/>
      <c r="IA43" s="552"/>
      <c r="IB43" s="552"/>
      <c r="IC43" s="552"/>
      <c r="ID43" s="552"/>
      <c r="IE43" s="552"/>
      <c r="IF43" s="552"/>
      <c r="IG43" s="552"/>
      <c r="IH43" s="552"/>
      <c r="II43" s="552"/>
      <c r="IJ43" s="552"/>
      <c r="IK43" s="552"/>
      <c r="IL43" s="552"/>
      <c r="IM43" s="552"/>
      <c r="IN43" s="552"/>
      <c r="IO43" s="552"/>
    </row>
    <row r="44" spans="1:249" ht="30" customHeight="1">
      <c r="A44" s="552"/>
      <c r="B44" s="635" t="s">
        <v>222</v>
      </c>
      <c r="C44" s="592"/>
      <c r="D44" s="595">
        <v>0.32139190375335147</v>
      </c>
      <c r="E44" s="596">
        <v>-0.11434199543820966</v>
      </c>
      <c r="F44" s="595">
        <v>-1.2400075686494318</v>
      </c>
      <c r="G44" s="595">
        <v>-0.65407872486001395</v>
      </c>
      <c r="H44" s="595">
        <v>-3.1324152405193217</v>
      </c>
      <c r="I44" s="595">
        <v>-0.62542988193850135</v>
      </c>
      <c r="J44" s="595">
        <v>-0.62542988193851556</v>
      </c>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552"/>
      <c r="GO44" s="552"/>
      <c r="GP44" s="552"/>
      <c r="GQ44" s="552"/>
      <c r="GR44" s="552"/>
      <c r="GS44" s="552"/>
      <c r="GT44" s="552"/>
      <c r="GU44" s="552"/>
      <c r="GV44" s="552"/>
      <c r="GW44" s="552"/>
      <c r="GX44" s="552"/>
      <c r="GY44" s="552"/>
      <c r="GZ44" s="552"/>
      <c r="HA44" s="552"/>
      <c r="HB44" s="552"/>
      <c r="HC44" s="552"/>
      <c r="HD44" s="552"/>
      <c r="HE44" s="552"/>
      <c r="HF44" s="552"/>
      <c r="HG44" s="552"/>
      <c r="HH44" s="552"/>
      <c r="HI44" s="552"/>
      <c r="HJ44" s="552"/>
      <c r="HK44" s="552"/>
      <c r="HL44" s="552"/>
      <c r="HM44" s="552"/>
      <c r="HN44" s="552"/>
      <c r="HO44" s="552"/>
      <c r="HP44" s="552"/>
      <c r="HQ44" s="552"/>
      <c r="HR44" s="552"/>
      <c r="HS44" s="552"/>
      <c r="HT44" s="552"/>
      <c r="HU44" s="552"/>
      <c r="HV44" s="552"/>
      <c r="HW44" s="552"/>
      <c r="HX44" s="552"/>
      <c r="HY44" s="552"/>
      <c r="HZ44" s="552"/>
      <c r="IA44" s="552"/>
      <c r="IB44" s="552"/>
      <c r="IC44" s="552"/>
      <c r="ID44" s="552"/>
      <c r="IE44" s="552"/>
      <c r="IF44" s="552"/>
      <c r="IG44" s="552"/>
      <c r="IH44" s="552"/>
      <c r="II44" s="552"/>
      <c r="IJ44" s="552"/>
      <c r="IK44" s="552"/>
      <c r="IL44" s="552"/>
      <c r="IM44" s="552"/>
      <c r="IN44" s="552"/>
      <c r="IO44" s="552"/>
    </row>
    <row r="45" spans="1:249" ht="30" customHeight="1">
      <c r="A45" s="552"/>
      <c r="B45" s="635" t="s">
        <v>223</v>
      </c>
      <c r="C45" s="592"/>
      <c r="D45" s="595">
        <v>-0.275078705247779</v>
      </c>
      <c r="E45" s="596">
        <v>0.48870100577369158</v>
      </c>
      <c r="F45" s="595">
        <v>-5.9106462156636326</v>
      </c>
      <c r="G45" s="595">
        <v>1.5594214070743959</v>
      </c>
      <c r="H45" s="595">
        <v>-2.4064149939422066</v>
      </c>
      <c r="I45" s="595">
        <v>-0.63866596083819616</v>
      </c>
      <c r="J45" s="595">
        <v>-0.63866596083819616</v>
      </c>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552"/>
      <c r="GO45" s="552"/>
      <c r="GP45" s="552"/>
      <c r="GQ45" s="552"/>
      <c r="GR45" s="552"/>
      <c r="GS45" s="552"/>
      <c r="GT45" s="552"/>
      <c r="GU45" s="552"/>
      <c r="GV45" s="552"/>
      <c r="GW45" s="552"/>
      <c r="GX45" s="552"/>
      <c r="GY45" s="552"/>
      <c r="GZ45" s="552"/>
      <c r="HA45" s="552"/>
      <c r="HB45" s="552"/>
      <c r="HC45" s="552"/>
      <c r="HD45" s="552"/>
      <c r="HE45" s="552"/>
      <c r="HF45" s="552"/>
      <c r="HG45" s="552"/>
      <c r="HH45" s="552"/>
      <c r="HI45" s="552"/>
      <c r="HJ45" s="552"/>
      <c r="HK45" s="552"/>
      <c r="HL45" s="552"/>
      <c r="HM45" s="552"/>
      <c r="HN45" s="552"/>
      <c r="HO45" s="552"/>
      <c r="HP45" s="552"/>
      <c r="HQ45" s="552"/>
      <c r="HR45" s="552"/>
      <c r="HS45" s="552"/>
      <c r="HT45" s="552"/>
      <c r="HU45" s="552"/>
      <c r="HV45" s="552"/>
      <c r="HW45" s="552"/>
      <c r="HX45" s="552"/>
      <c r="HY45" s="552"/>
      <c r="HZ45" s="552"/>
      <c r="IA45" s="552"/>
      <c r="IB45" s="552"/>
      <c r="IC45" s="552"/>
      <c r="ID45" s="552"/>
      <c r="IE45" s="552"/>
      <c r="IF45" s="552"/>
      <c r="IG45" s="552"/>
      <c r="IH45" s="552"/>
      <c r="II45" s="552"/>
      <c r="IJ45" s="552"/>
      <c r="IK45" s="552"/>
      <c r="IL45" s="552"/>
      <c r="IM45" s="552"/>
      <c r="IN45" s="552"/>
      <c r="IO45" s="552"/>
    </row>
    <row r="46" spans="1:249" ht="30" customHeight="1">
      <c r="A46" s="552"/>
      <c r="B46" s="635" t="s">
        <v>224</v>
      </c>
      <c r="C46" s="592"/>
      <c r="D46" s="595">
        <v>2.1941512399484111</v>
      </c>
      <c r="E46" s="596">
        <v>1.0136357227338806</v>
      </c>
      <c r="F46" s="595">
        <v>-4.9929149304322067</v>
      </c>
      <c r="G46" s="595">
        <v>-3.8983017563282374E-2</v>
      </c>
      <c r="H46" s="595">
        <v>-3.192202246197354</v>
      </c>
      <c r="I46" s="595">
        <v>0.40897376872872826</v>
      </c>
      <c r="J46" s="595">
        <v>0.40897376872872826</v>
      </c>
      <c r="K46" s="552"/>
      <c r="L46" s="552"/>
      <c r="M46" s="552"/>
      <c r="N46" s="552"/>
      <c r="O46" s="552"/>
      <c r="P46" s="552"/>
      <c r="Q46" s="552"/>
      <c r="R46" s="552"/>
      <c r="S46" s="552"/>
      <c r="T46" s="552"/>
      <c r="U46" s="552"/>
      <c r="V46" s="552"/>
      <c r="W46" s="552"/>
      <c r="X46" s="552"/>
      <c r="Y46" s="552"/>
      <c r="Z46" s="552"/>
      <c r="AA46" s="552"/>
      <c r="AB46" s="552"/>
      <c r="AC46" s="552"/>
      <c r="AD46" s="552"/>
      <c r="AE46" s="552"/>
      <c r="AF46" s="552"/>
      <c r="AG46" s="552"/>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c r="DD46" s="552"/>
      <c r="DE46" s="552"/>
      <c r="DF46" s="552"/>
      <c r="DG46" s="552"/>
      <c r="DH46" s="552"/>
      <c r="DI46" s="552"/>
      <c r="DJ46" s="552"/>
      <c r="DK46" s="552"/>
      <c r="DL46" s="552"/>
      <c r="DM46" s="552"/>
      <c r="DN46" s="552"/>
      <c r="DO46" s="552"/>
      <c r="DP46" s="552"/>
      <c r="DQ46" s="552"/>
      <c r="DR46" s="552"/>
      <c r="DS46" s="552"/>
      <c r="DT46" s="552"/>
      <c r="DU46" s="552"/>
      <c r="DV46" s="552"/>
      <c r="DW46" s="552"/>
      <c r="DX46" s="552"/>
      <c r="DY46" s="552"/>
      <c r="DZ46" s="552"/>
      <c r="EA46" s="552"/>
      <c r="EB46" s="552"/>
      <c r="EC46" s="552"/>
      <c r="ED46" s="552"/>
      <c r="EE46" s="552"/>
      <c r="EF46" s="552"/>
      <c r="EG46" s="552"/>
      <c r="EH46" s="552"/>
      <c r="EI46" s="552"/>
      <c r="EJ46" s="552"/>
      <c r="EK46" s="552"/>
      <c r="EL46" s="552"/>
      <c r="EM46" s="552"/>
      <c r="EN46" s="552"/>
      <c r="EO46" s="552"/>
      <c r="EP46" s="552"/>
      <c r="EQ46" s="552"/>
      <c r="ER46" s="552"/>
      <c r="ES46" s="552"/>
      <c r="ET46" s="552"/>
      <c r="EU46" s="552"/>
      <c r="EV46" s="552"/>
      <c r="EW46" s="552"/>
      <c r="EX46" s="552"/>
      <c r="EY46" s="552"/>
      <c r="EZ46" s="552"/>
      <c r="FA46" s="552"/>
      <c r="FB46" s="552"/>
      <c r="FC46" s="552"/>
      <c r="FD46" s="552"/>
      <c r="FE46" s="552"/>
      <c r="FF46" s="552"/>
      <c r="FG46" s="552"/>
      <c r="FH46" s="552"/>
      <c r="FI46" s="552"/>
      <c r="FJ46" s="552"/>
      <c r="FK46" s="552"/>
      <c r="FL46" s="552"/>
      <c r="FM46" s="552"/>
      <c r="FN46" s="552"/>
      <c r="FO46" s="552"/>
      <c r="FP46" s="552"/>
      <c r="FQ46" s="552"/>
      <c r="FR46" s="552"/>
      <c r="FS46" s="552"/>
      <c r="FT46" s="552"/>
      <c r="FU46" s="552"/>
      <c r="FV46" s="552"/>
      <c r="FW46" s="552"/>
      <c r="FX46" s="552"/>
      <c r="FY46" s="552"/>
      <c r="FZ46" s="552"/>
      <c r="GA46" s="552"/>
      <c r="GB46" s="552"/>
      <c r="GC46" s="552"/>
      <c r="GD46" s="552"/>
      <c r="GE46" s="552"/>
      <c r="GF46" s="552"/>
      <c r="GG46" s="552"/>
      <c r="GH46" s="552"/>
      <c r="GI46" s="552"/>
      <c r="GJ46" s="552"/>
      <c r="GK46" s="552"/>
      <c r="GL46" s="552"/>
      <c r="GM46" s="552"/>
      <c r="GN46" s="552"/>
      <c r="GO46" s="552"/>
      <c r="GP46" s="552"/>
      <c r="GQ46" s="552"/>
      <c r="GR46" s="552"/>
      <c r="GS46" s="552"/>
      <c r="GT46" s="552"/>
      <c r="GU46" s="552"/>
      <c r="GV46" s="552"/>
      <c r="GW46" s="552"/>
      <c r="GX46" s="552"/>
      <c r="GY46" s="552"/>
      <c r="GZ46" s="552"/>
      <c r="HA46" s="552"/>
      <c r="HB46" s="552"/>
      <c r="HC46" s="552"/>
      <c r="HD46" s="552"/>
      <c r="HE46" s="552"/>
      <c r="HF46" s="552"/>
      <c r="HG46" s="552"/>
      <c r="HH46" s="552"/>
      <c r="HI46" s="552"/>
      <c r="HJ46" s="552"/>
      <c r="HK46" s="552"/>
      <c r="HL46" s="552"/>
      <c r="HM46" s="552"/>
      <c r="HN46" s="552"/>
      <c r="HO46" s="552"/>
      <c r="HP46" s="552"/>
      <c r="HQ46" s="552"/>
      <c r="HR46" s="552"/>
      <c r="HS46" s="552"/>
      <c r="HT46" s="552"/>
      <c r="HU46" s="552"/>
      <c r="HV46" s="552"/>
      <c r="HW46" s="552"/>
      <c r="HX46" s="552"/>
      <c r="HY46" s="552"/>
      <c r="HZ46" s="552"/>
      <c r="IA46" s="552"/>
      <c r="IB46" s="552"/>
      <c r="IC46" s="552"/>
      <c r="ID46" s="552"/>
      <c r="IE46" s="552"/>
      <c r="IF46" s="552"/>
      <c r="IG46" s="552"/>
      <c r="IH46" s="552"/>
      <c r="II46" s="552"/>
      <c r="IJ46" s="552"/>
      <c r="IK46" s="552"/>
      <c r="IL46" s="552"/>
      <c r="IM46" s="552"/>
      <c r="IN46" s="552"/>
      <c r="IO46" s="552"/>
    </row>
    <row r="47" spans="1:249" ht="15.75" customHeight="1">
      <c r="A47" s="552"/>
      <c r="B47" s="83" t="s">
        <v>225</v>
      </c>
      <c r="C47" s="558"/>
      <c r="D47" s="558" t="s">
        <v>226</v>
      </c>
      <c r="E47" s="558"/>
      <c r="F47" s="558"/>
      <c r="G47" s="558"/>
      <c r="H47" s="558"/>
      <c r="I47" s="532"/>
      <c r="J47" s="589"/>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c r="CU47" s="552"/>
      <c r="CV47" s="552"/>
      <c r="CW47" s="552"/>
      <c r="CX47" s="552"/>
      <c r="CY47" s="552"/>
      <c r="CZ47" s="552"/>
      <c r="DA47" s="552"/>
      <c r="DB47" s="552"/>
      <c r="DC47" s="552"/>
      <c r="DD47" s="552"/>
      <c r="DE47" s="552"/>
      <c r="DF47" s="552"/>
      <c r="DG47" s="552"/>
      <c r="DH47" s="552"/>
      <c r="DI47" s="552"/>
      <c r="DJ47" s="552"/>
      <c r="DK47" s="552"/>
      <c r="DL47" s="552"/>
      <c r="DM47" s="552"/>
      <c r="DN47" s="552"/>
      <c r="DO47" s="552"/>
      <c r="DP47" s="552"/>
      <c r="DQ47" s="552"/>
      <c r="DR47" s="552"/>
      <c r="DS47" s="552"/>
      <c r="DT47" s="552"/>
      <c r="DU47" s="552"/>
      <c r="DV47" s="552"/>
      <c r="DW47" s="552"/>
      <c r="DX47" s="552"/>
      <c r="DY47" s="552"/>
      <c r="DZ47" s="552"/>
      <c r="EA47" s="552"/>
      <c r="EB47" s="552"/>
      <c r="EC47" s="552"/>
      <c r="ED47" s="552"/>
      <c r="EE47" s="552"/>
      <c r="EF47" s="552"/>
      <c r="EG47" s="552"/>
      <c r="EH47" s="552"/>
      <c r="EI47" s="552"/>
      <c r="EJ47" s="552"/>
      <c r="EK47" s="552"/>
      <c r="EL47" s="552"/>
      <c r="EM47" s="552"/>
      <c r="EN47" s="552"/>
      <c r="EO47" s="552"/>
      <c r="EP47" s="552"/>
      <c r="EQ47" s="552"/>
      <c r="ER47" s="552"/>
      <c r="ES47" s="552"/>
      <c r="ET47" s="552"/>
      <c r="EU47" s="552"/>
      <c r="EV47" s="552"/>
      <c r="EW47" s="552"/>
      <c r="EX47" s="552"/>
      <c r="EY47" s="552"/>
      <c r="EZ47" s="552"/>
      <c r="FA47" s="552"/>
      <c r="FB47" s="552"/>
      <c r="FC47" s="552"/>
      <c r="FD47" s="552"/>
      <c r="FE47" s="552"/>
      <c r="FF47" s="552"/>
      <c r="FG47" s="552"/>
      <c r="FH47" s="552"/>
      <c r="FI47" s="552"/>
      <c r="FJ47" s="552"/>
      <c r="FK47" s="552"/>
      <c r="FL47" s="552"/>
      <c r="FM47" s="552"/>
      <c r="FN47" s="552"/>
      <c r="FO47" s="552"/>
      <c r="FP47" s="552"/>
      <c r="FQ47" s="552"/>
      <c r="FR47" s="552"/>
      <c r="FS47" s="552"/>
      <c r="FT47" s="552"/>
      <c r="FU47" s="552"/>
      <c r="FV47" s="552"/>
      <c r="FW47" s="552"/>
      <c r="FX47" s="552"/>
      <c r="FY47" s="552"/>
      <c r="FZ47" s="552"/>
      <c r="GA47" s="552"/>
      <c r="GB47" s="552"/>
      <c r="GC47" s="552"/>
      <c r="GD47" s="552"/>
      <c r="GE47" s="552"/>
      <c r="GF47" s="552"/>
      <c r="GG47" s="552"/>
      <c r="GH47" s="552"/>
      <c r="GI47" s="552"/>
      <c r="GJ47" s="552"/>
      <c r="GK47" s="552"/>
      <c r="GL47" s="552"/>
      <c r="GM47" s="552"/>
      <c r="GN47" s="552"/>
      <c r="GO47" s="552"/>
      <c r="GP47" s="552"/>
      <c r="GQ47" s="552"/>
      <c r="GR47" s="552"/>
      <c r="GS47" s="552"/>
      <c r="GT47" s="552"/>
      <c r="GU47" s="552"/>
      <c r="GV47" s="552"/>
      <c r="GW47" s="552"/>
      <c r="GX47" s="552"/>
      <c r="GY47" s="552"/>
      <c r="GZ47" s="552"/>
      <c r="HA47" s="552"/>
      <c r="HB47" s="552"/>
      <c r="HC47" s="552"/>
      <c r="HD47" s="552"/>
      <c r="HE47" s="552"/>
      <c r="HF47" s="552"/>
      <c r="HG47" s="552"/>
      <c r="HH47" s="552"/>
      <c r="HI47" s="552"/>
      <c r="HJ47" s="552"/>
      <c r="HK47" s="552"/>
      <c r="HL47" s="552"/>
      <c r="HM47" s="552"/>
      <c r="HN47" s="552"/>
      <c r="HO47" s="552"/>
      <c r="HP47" s="552"/>
      <c r="HQ47" s="552"/>
      <c r="HR47" s="552"/>
      <c r="HS47" s="552"/>
      <c r="HT47" s="552"/>
      <c r="HU47" s="552"/>
      <c r="HV47" s="552"/>
      <c r="HW47" s="552"/>
      <c r="HX47" s="552"/>
      <c r="HY47" s="552"/>
      <c r="HZ47" s="552"/>
      <c r="IA47" s="552"/>
      <c r="IB47" s="552"/>
      <c r="IC47" s="552"/>
      <c r="ID47" s="552"/>
      <c r="IE47" s="552"/>
      <c r="IF47" s="552"/>
      <c r="IG47" s="552"/>
      <c r="IH47" s="552"/>
      <c r="II47" s="552"/>
      <c r="IJ47" s="552"/>
      <c r="IK47" s="552"/>
      <c r="IL47" s="552"/>
      <c r="IM47" s="552"/>
      <c r="IN47" s="552"/>
      <c r="IO47" s="552"/>
    </row>
    <row r="48" spans="1:249">
      <c r="A48" s="552"/>
      <c r="B48" s="552"/>
      <c r="C48" s="552"/>
      <c r="D48" s="552"/>
      <c r="E48" s="552"/>
      <c r="F48" s="552"/>
      <c r="G48" s="552"/>
      <c r="H48" s="552"/>
      <c r="J48" s="552"/>
      <c r="K48" s="552"/>
      <c r="L48" s="552"/>
      <c r="M48" s="552"/>
      <c r="N48" s="552"/>
      <c r="O48" s="552"/>
      <c r="P48" s="552"/>
      <c r="Q48" s="552"/>
      <c r="R48" s="552"/>
      <c r="S48" s="552"/>
      <c r="T48" s="552"/>
      <c r="U48" s="552"/>
      <c r="V48" s="552"/>
      <c r="W48" s="552"/>
      <c r="X48" s="552"/>
      <c r="Y48" s="552"/>
      <c r="Z48" s="552"/>
      <c r="AA48" s="552"/>
      <c r="AB48" s="552"/>
      <c r="AC48" s="552"/>
      <c r="AD48" s="552"/>
      <c r="AE48" s="552"/>
      <c r="AF48" s="552"/>
      <c r="AG48" s="552"/>
      <c r="AH48" s="552"/>
      <c r="AI48" s="552"/>
      <c r="AJ48" s="552"/>
      <c r="AK48" s="552"/>
      <c r="AL48" s="552"/>
      <c r="AM48" s="552"/>
      <c r="AN48" s="552"/>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2"/>
      <c r="CO48" s="552"/>
      <c r="CP48" s="552"/>
      <c r="CQ48" s="552"/>
      <c r="CR48" s="552"/>
      <c r="CS48" s="552"/>
      <c r="CT48" s="552"/>
      <c r="CU48" s="552"/>
      <c r="CV48" s="552"/>
      <c r="CW48" s="552"/>
      <c r="CX48" s="552"/>
      <c r="CY48" s="552"/>
      <c r="CZ48" s="552"/>
      <c r="DA48" s="552"/>
      <c r="DB48" s="552"/>
      <c r="DC48" s="552"/>
      <c r="DD48" s="552"/>
      <c r="DE48" s="552"/>
      <c r="DF48" s="552"/>
      <c r="DG48" s="552"/>
      <c r="DH48" s="552"/>
      <c r="DI48" s="552"/>
      <c r="DJ48" s="552"/>
      <c r="DK48" s="552"/>
      <c r="DL48" s="552"/>
      <c r="DM48" s="552"/>
      <c r="DN48" s="552"/>
      <c r="DO48" s="552"/>
      <c r="DP48" s="552"/>
      <c r="DQ48" s="552"/>
      <c r="DR48" s="552"/>
      <c r="DS48" s="552"/>
      <c r="DT48" s="552"/>
      <c r="DU48" s="552"/>
      <c r="DV48" s="552"/>
      <c r="DW48" s="552"/>
      <c r="DX48" s="552"/>
      <c r="DY48" s="552"/>
      <c r="DZ48" s="552"/>
      <c r="EA48" s="552"/>
      <c r="EB48" s="552"/>
      <c r="EC48" s="552"/>
      <c r="ED48" s="552"/>
      <c r="EE48" s="552"/>
      <c r="EF48" s="552"/>
      <c r="EG48" s="552"/>
      <c r="EH48" s="552"/>
      <c r="EI48" s="552"/>
      <c r="EJ48" s="552"/>
      <c r="EK48" s="552"/>
      <c r="EL48" s="552"/>
      <c r="EM48" s="552"/>
      <c r="EN48" s="552"/>
      <c r="EO48" s="552"/>
      <c r="EP48" s="552"/>
      <c r="EQ48" s="552"/>
      <c r="ER48" s="552"/>
      <c r="ES48" s="552"/>
      <c r="ET48" s="552"/>
      <c r="EU48" s="552"/>
      <c r="EV48" s="552"/>
      <c r="EW48" s="552"/>
      <c r="EX48" s="552"/>
      <c r="EY48" s="552"/>
      <c r="EZ48" s="552"/>
      <c r="FA48" s="552"/>
      <c r="FB48" s="552"/>
      <c r="FC48" s="552"/>
      <c r="FD48" s="552"/>
      <c r="FE48" s="552"/>
      <c r="FF48" s="552"/>
      <c r="FG48" s="552"/>
      <c r="FH48" s="552"/>
      <c r="FI48" s="552"/>
      <c r="FJ48" s="552"/>
      <c r="FK48" s="552"/>
      <c r="FL48" s="552"/>
      <c r="FM48" s="552"/>
      <c r="FN48" s="552"/>
      <c r="FO48" s="552"/>
      <c r="FP48" s="552"/>
      <c r="FQ48" s="552"/>
      <c r="FR48" s="552"/>
      <c r="FS48" s="552"/>
      <c r="FT48" s="552"/>
      <c r="FU48" s="552"/>
      <c r="FV48" s="552"/>
      <c r="FW48" s="552"/>
      <c r="FX48" s="552"/>
      <c r="FY48" s="552"/>
      <c r="FZ48" s="552"/>
      <c r="GA48" s="552"/>
      <c r="GB48" s="552"/>
      <c r="GC48" s="552"/>
      <c r="GD48" s="552"/>
      <c r="GE48" s="552"/>
      <c r="GF48" s="552"/>
      <c r="GG48" s="552"/>
      <c r="GH48" s="552"/>
      <c r="GI48" s="552"/>
      <c r="GJ48" s="552"/>
      <c r="GK48" s="552"/>
      <c r="GL48" s="552"/>
      <c r="GM48" s="552"/>
      <c r="GN48" s="552"/>
      <c r="GO48" s="552"/>
      <c r="GP48" s="552"/>
      <c r="GQ48" s="552"/>
      <c r="GR48" s="552"/>
      <c r="GS48" s="552"/>
      <c r="GT48" s="552"/>
      <c r="GU48" s="552"/>
      <c r="GV48" s="552"/>
      <c r="GW48" s="552"/>
      <c r="GX48" s="552"/>
      <c r="GY48" s="552"/>
      <c r="GZ48" s="552"/>
      <c r="HA48" s="552"/>
      <c r="HB48" s="552"/>
      <c r="HC48" s="552"/>
      <c r="HD48" s="552"/>
      <c r="HE48" s="552"/>
      <c r="HF48" s="552"/>
      <c r="HG48" s="552"/>
      <c r="HH48" s="552"/>
      <c r="HI48" s="552"/>
      <c r="HJ48" s="552"/>
      <c r="HK48" s="552"/>
      <c r="HL48" s="552"/>
      <c r="HM48" s="552"/>
      <c r="HN48" s="552"/>
      <c r="HO48" s="552"/>
      <c r="HP48" s="552"/>
      <c r="HQ48" s="552"/>
      <c r="HR48" s="552"/>
      <c r="HS48" s="552"/>
      <c r="HT48" s="552"/>
      <c r="HU48" s="552"/>
      <c r="HV48" s="552"/>
      <c r="HW48" s="552"/>
      <c r="HX48" s="552"/>
      <c r="HY48" s="552"/>
      <c r="HZ48" s="552"/>
      <c r="IA48" s="552"/>
      <c r="IB48" s="552"/>
      <c r="IC48" s="552"/>
      <c r="ID48" s="552"/>
      <c r="IE48" s="552"/>
      <c r="IF48" s="552"/>
      <c r="IG48" s="552"/>
      <c r="IH48" s="552"/>
      <c r="II48" s="552"/>
      <c r="IJ48" s="552"/>
      <c r="IK48" s="552"/>
      <c r="IL48" s="552"/>
      <c r="IM48" s="552"/>
      <c r="IN48" s="552"/>
      <c r="IO48" s="552"/>
    </row>
    <row r="49" spans="1:249">
      <c r="A49" s="552"/>
      <c r="B49" s="552"/>
      <c r="C49" s="552"/>
      <c r="D49" s="552"/>
      <c r="E49" s="552"/>
      <c r="F49" s="552"/>
      <c r="G49" s="552"/>
      <c r="H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c r="BQ49" s="552"/>
      <c r="BR49" s="552"/>
      <c r="BS49" s="552"/>
      <c r="BT49" s="552"/>
      <c r="BU49" s="552"/>
      <c r="BV49" s="552"/>
      <c r="BW49" s="552"/>
      <c r="BX49" s="552"/>
      <c r="BY49" s="552"/>
      <c r="BZ49" s="552"/>
      <c r="CA49" s="552"/>
      <c r="CB49" s="552"/>
      <c r="CC49" s="552"/>
      <c r="CD49" s="552"/>
      <c r="CE49" s="552"/>
      <c r="CF49" s="552"/>
      <c r="CG49" s="552"/>
      <c r="CH49" s="552"/>
      <c r="CI49" s="552"/>
      <c r="CJ49" s="552"/>
      <c r="CK49" s="552"/>
      <c r="CL49" s="552"/>
      <c r="CM49" s="552"/>
      <c r="CN49" s="552"/>
      <c r="CO49" s="552"/>
      <c r="CP49" s="552"/>
      <c r="CQ49" s="552"/>
      <c r="CR49" s="552"/>
      <c r="CS49" s="552"/>
      <c r="CT49" s="552"/>
      <c r="CU49" s="552"/>
      <c r="CV49" s="552"/>
      <c r="CW49" s="552"/>
      <c r="CX49" s="552"/>
      <c r="CY49" s="552"/>
      <c r="CZ49" s="552"/>
      <c r="DA49" s="552"/>
      <c r="DB49" s="552"/>
      <c r="DC49" s="552"/>
      <c r="DD49" s="552"/>
      <c r="DE49" s="552"/>
      <c r="DF49" s="552"/>
      <c r="DG49" s="552"/>
      <c r="DH49" s="552"/>
      <c r="DI49" s="552"/>
      <c r="DJ49" s="552"/>
      <c r="DK49" s="552"/>
      <c r="DL49" s="552"/>
      <c r="DM49" s="552"/>
      <c r="DN49" s="552"/>
      <c r="DO49" s="552"/>
      <c r="DP49" s="552"/>
      <c r="DQ49" s="552"/>
      <c r="DR49" s="552"/>
      <c r="DS49" s="552"/>
      <c r="DT49" s="552"/>
      <c r="DU49" s="552"/>
      <c r="DV49" s="552"/>
      <c r="DW49" s="552"/>
      <c r="DX49" s="552"/>
      <c r="DY49" s="552"/>
      <c r="DZ49" s="552"/>
      <c r="EA49" s="552"/>
      <c r="EB49" s="552"/>
      <c r="EC49" s="552"/>
      <c r="ED49" s="552"/>
      <c r="EE49" s="552"/>
      <c r="EF49" s="552"/>
      <c r="EG49" s="552"/>
      <c r="EH49" s="552"/>
      <c r="EI49" s="552"/>
      <c r="EJ49" s="552"/>
      <c r="EK49" s="552"/>
      <c r="EL49" s="552"/>
      <c r="EM49" s="552"/>
      <c r="EN49" s="552"/>
      <c r="EO49" s="552"/>
      <c r="EP49" s="552"/>
      <c r="EQ49" s="552"/>
      <c r="ER49" s="552"/>
      <c r="ES49" s="552"/>
      <c r="ET49" s="552"/>
      <c r="EU49" s="552"/>
      <c r="EV49" s="552"/>
      <c r="EW49" s="552"/>
      <c r="EX49" s="552"/>
      <c r="EY49" s="552"/>
      <c r="EZ49" s="552"/>
      <c r="FA49" s="552"/>
      <c r="FB49" s="552"/>
      <c r="FC49" s="552"/>
      <c r="FD49" s="552"/>
      <c r="FE49" s="552"/>
      <c r="FF49" s="552"/>
      <c r="FG49" s="552"/>
      <c r="FH49" s="552"/>
      <c r="FI49" s="552"/>
      <c r="FJ49" s="552"/>
      <c r="FK49" s="552"/>
      <c r="FL49" s="552"/>
      <c r="FM49" s="552"/>
      <c r="FN49" s="552"/>
      <c r="FO49" s="552"/>
      <c r="FP49" s="552"/>
      <c r="FQ49" s="552"/>
      <c r="FR49" s="552"/>
      <c r="FS49" s="552"/>
      <c r="FT49" s="552"/>
      <c r="FU49" s="552"/>
      <c r="FV49" s="552"/>
      <c r="FW49" s="552"/>
      <c r="FX49" s="552"/>
      <c r="FY49" s="552"/>
      <c r="FZ49" s="552"/>
      <c r="GA49" s="552"/>
      <c r="GB49" s="552"/>
      <c r="GC49" s="552"/>
      <c r="GD49" s="552"/>
      <c r="GE49" s="552"/>
      <c r="GF49" s="552"/>
      <c r="GG49" s="552"/>
      <c r="GH49" s="552"/>
      <c r="GI49" s="552"/>
      <c r="GJ49" s="552"/>
      <c r="GK49" s="552"/>
      <c r="GL49" s="552"/>
      <c r="GM49" s="552"/>
      <c r="GN49" s="552"/>
      <c r="GO49" s="552"/>
      <c r="GP49" s="552"/>
      <c r="GQ49" s="552"/>
      <c r="GR49" s="552"/>
      <c r="GS49" s="552"/>
      <c r="GT49" s="552"/>
      <c r="GU49" s="552"/>
      <c r="GV49" s="552"/>
      <c r="GW49" s="552"/>
      <c r="GX49" s="552"/>
      <c r="GY49" s="552"/>
      <c r="GZ49" s="552"/>
      <c r="HA49" s="552"/>
      <c r="HB49" s="552"/>
      <c r="HC49" s="552"/>
      <c r="HD49" s="552"/>
      <c r="HE49" s="552"/>
      <c r="HF49" s="552"/>
      <c r="HG49" s="552"/>
      <c r="HH49" s="552"/>
      <c r="HI49" s="552"/>
      <c r="HJ49" s="552"/>
      <c r="HK49" s="552"/>
      <c r="HL49" s="552"/>
      <c r="HM49" s="552"/>
      <c r="HN49" s="552"/>
      <c r="HO49" s="552"/>
      <c r="HP49" s="552"/>
      <c r="HQ49" s="552"/>
      <c r="HR49" s="552"/>
      <c r="HS49" s="552"/>
      <c r="HT49" s="552"/>
      <c r="HU49" s="552"/>
      <c r="HV49" s="552"/>
      <c r="HW49" s="552"/>
      <c r="HX49" s="552"/>
      <c r="HY49" s="552"/>
      <c r="HZ49" s="552"/>
      <c r="IA49" s="552"/>
      <c r="IB49" s="552"/>
      <c r="IC49" s="552"/>
      <c r="ID49" s="552"/>
      <c r="IE49" s="552"/>
      <c r="IF49" s="552"/>
      <c r="IG49" s="552"/>
      <c r="IH49" s="552"/>
      <c r="II49" s="552"/>
      <c r="IJ49" s="552"/>
      <c r="IK49" s="552"/>
      <c r="IL49" s="552"/>
      <c r="IM49" s="552"/>
      <c r="IN49" s="552"/>
      <c r="IO49" s="552"/>
    </row>
  </sheetData>
  <mergeCells count="3">
    <mergeCell ref="D2:I2"/>
    <mergeCell ref="B2:B3"/>
    <mergeCell ref="C2:C3"/>
  </mergeCells>
  <printOptions horizontalCentered="1"/>
  <pageMargins left="0.25" right="0.25" top="0.61" bottom="0.18" header="0.3" footer="0.12"/>
  <pageSetup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defaultColWidth="9" defaultRowHeight="14.25"/>
  <cols>
    <col min="1" max="1" width="82.3984375" customWidth="1"/>
    <col min="2" max="2" width="3.1328125" customWidth="1"/>
    <col min="3" max="3" width="0.86328125" customWidth="1"/>
  </cols>
  <sheetData>
    <row r="4" spans="1:1" ht="15.75">
      <c r="A4" s="54" t="s">
        <v>38</v>
      </c>
    </row>
    <row r="7" spans="1:1" ht="28.5">
      <c r="A7" s="168" t="str">
        <f>'T1'!B1</f>
        <v>Table 1 - Quarterly Value Added by Activity and Gross Domestic Product at Constant 2006 Prices (GHc Million)</v>
      </c>
    </row>
    <row r="8" spans="1:1">
      <c r="A8" s="168"/>
    </row>
    <row r="9" spans="1:1" ht="28.5">
      <c r="A9" s="168" t="str">
        <f>'T2'!B1</f>
        <v>Table 2 - Percentage change (quarter-on-quarter) in the quarterly value added by Activity at 2006 constant prices</v>
      </c>
    </row>
    <row r="10" spans="1:1">
      <c r="A10" s="168"/>
    </row>
    <row r="11" spans="1:1" ht="28.5">
      <c r="A11" s="168" t="str">
        <f>'T3'!B1</f>
        <v xml:space="preserve">Table 3 - Percentage Changes (Year-on-Year) in the Quarterly Value Added by Activity and Gross Domestic Product at Constant 2006 Prices </v>
      </c>
    </row>
    <row r="12" spans="1:1" ht="27.75" customHeight="1">
      <c r="A12" s="168"/>
    </row>
    <row r="13" spans="1:1" ht="30" customHeight="1">
      <c r="A13" s="168" t="str">
        <f>'T4'!B1</f>
        <v>Table 4 - Seasonal Adjusted Quarterly Gross Value Added by Activity at Constant 2006 Prices   (GHc Million)</v>
      </c>
    </row>
    <row r="14" spans="1:1">
      <c r="A14" s="168"/>
    </row>
    <row r="15" spans="1:1" ht="28.5">
      <c r="A15" s="168" t="str">
        <f>'T5'!B1</f>
        <v xml:space="preserve">Table 5 - Percentage change (quarter-on-quarter) Seasonal Adjusted Quarterly Gross Value Added by Activity at Constant 2006 Prices </v>
      </c>
    </row>
    <row r="17" spans="1:1" ht="28.5">
      <c r="A17" s="168"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249977111117893"/>
  </sheetPr>
  <dimension ref="A1:IO41"/>
  <sheetViews>
    <sheetView workbookViewId="0">
      <selection activeCell="A4" sqref="A4:XFD7"/>
    </sheetView>
  </sheetViews>
  <sheetFormatPr defaultColWidth="9.1328125" defaultRowHeight="15.75"/>
  <cols>
    <col min="1" max="1" width="1.3984375" style="53" customWidth="1"/>
    <col min="2" max="2" width="5.1328125" style="53" customWidth="1"/>
    <col min="3" max="3" width="7" style="53" customWidth="1"/>
    <col min="4" max="6" width="14.1328125" style="53" customWidth="1"/>
    <col min="7" max="7" width="14.3984375" style="53" customWidth="1"/>
    <col min="8" max="8" width="14.1328125" style="53" customWidth="1"/>
    <col min="9" max="9" width="14.1328125" style="54" customWidth="1"/>
    <col min="10" max="10" width="11.1328125" style="53" customWidth="1"/>
    <col min="11" max="225" width="9.1328125" style="53"/>
    <col min="226" max="226" width="6" style="53" customWidth="1"/>
    <col min="227" max="227" width="3.3984375" style="53" customWidth="1"/>
    <col min="228" max="228" width="8.1328125" style="53" customWidth="1"/>
    <col min="229" max="231" width="6.3984375" style="53" customWidth="1"/>
    <col min="232" max="232" width="6.1328125" style="53" customWidth="1"/>
    <col min="233" max="233" width="8" style="53" customWidth="1"/>
    <col min="234" max="234" width="6.3984375" style="53" customWidth="1"/>
    <col min="235" max="235" width="6.86328125" style="53" customWidth="1"/>
    <col min="236" max="236" width="8" style="53" customWidth="1"/>
    <col min="237" max="237" width="8.3984375" style="53" customWidth="1"/>
    <col min="238" max="238" width="6.3984375" style="53" customWidth="1"/>
    <col min="239" max="239" width="7.86328125" style="53" customWidth="1"/>
    <col min="240" max="240" width="6.86328125" style="53" customWidth="1"/>
    <col min="241" max="241" width="7.1328125" style="53" customWidth="1"/>
    <col min="242" max="242" width="7.3984375" style="53" customWidth="1"/>
    <col min="243" max="243" width="8" style="53" customWidth="1"/>
    <col min="244" max="244" width="7.86328125" style="53" customWidth="1"/>
    <col min="245" max="245" width="7.1328125" style="53" customWidth="1"/>
    <col min="246" max="246" width="7" style="53" customWidth="1"/>
    <col min="247" max="247" width="8.86328125" style="53" customWidth="1"/>
    <col min="248" max="248" width="8.3984375" style="53" customWidth="1"/>
    <col min="249" max="249" width="9" style="53" customWidth="1"/>
    <col min="250" max="16384" width="9.1328125" style="53"/>
  </cols>
  <sheetData>
    <row r="1" spans="1:13" ht="27.75" customHeight="1">
      <c r="A1" s="552"/>
      <c r="B1" s="63" t="s">
        <v>380</v>
      </c>
      <c r="C1" s="558"/>
      <c r="D1" s="558"/>
      <c r="E1" s="558"/>
      <c r="F1" s="558"/>
      <c r="G1" s="558"/>
      <c r="H1" s="558"/>
      <c r="I1" s="532"/>
      <c r="J1" s="589"/>
      <c r="K1" s="552"/>
      <c r="L1" s="552"/>
      <c r="M1" s="552"/>
    </row>
    <row r="2" spans="1:13" ht="25.5" customHeight="1">
      <c r="A2" s="552"/>
      <c r="B2" s="705" t="s">
        <v>43</v>
      </c>
      <c r="C2" s="703" t="s">
        <v>44</v>
      </c>
      <c r="D2" s="698" t="s">
        <v>336</v>
      </c>
      <c r="E2" s="700"/>
      <c r="F2" s="700"/>
      <c r="G2" s="700"/>
      <c r="H2" s="700"/>
      <c r="I2" s="700"/>
      <c r="J2" s="629"/>
      <c r="K2" s="552"/>
      <c r="L2" s="552"/>
      <c r="M2" s="552"/>
    </row>
    <row r="3" spans="1:13" s="54" customFormat="1" ht="126" customHeight="1">
      <c r="B3" s="702"/>
      <c r="C3" s="704"/>
      <c r="D3" s="442" t="s">
        <v>49</v>
      </c>
      <c r="E3" s="82" t="s">
        <v>50</v>
      </c>
      <c r="F3" s="82" t="s">
        <v>234</v>
      </c>
      <c r="G3" s="82" t="s">
        <v>316</v>
      </c>
      <c r="H3" s="82" t="s">
        <v>53</v>
      </c>
      <c r="I3" s="82" t="s">
        <v>79</v>
      </c>
      <c r="J3" s="442" t="s">
        <v>231</v>
      </c>
    </row>
    <row r="4" spans="1:13" ht="30" customHeight="1">
      <c r="A4" s="552"/>
      <c r="B4" s="559" t="s">
        <v>189</v>
      </c>
      <c r="C4" s="560"/>
      <c r="D4" s="595">
        <v>7.3882963484078772</v>
      </c>
      <c r="E4" s="595">
        <v>13.071167725401693</v>
      </c>
      <c r="F4" s="595">
        <v>-5.5576930800367137</v>
      </c>
      <c r="G4" s="595">
        <v>6.5128421747710092</v>
      </c>
      <c r="H4" s="595">
        <v>-1.5904906016243814</v>
      </c>
      <c r="I4" s="596">
        <v>6.476456342831824</v>
      </c>
      <c r="J4" s="595">
        <v>6.476456342831824</v>
      </c>
      <c r="K4" s="552"/>
      <c r="L4" s="552"/>
      <c r="M4" s="552"/>
    </row>
    <row r="5" spans="1:13" ht="30" customHeight="1">
      <c r="A5" s="552"/>
      <c r="B5" s="559" t="s">
        <v>190</v>
      </c>
      <c r="C5" s="560"/>
      <c r="D5" s="595">
        <v>4.386257039162885</v>
      </c>
      <c r="E5" s="595">
        <v>12.557646655349416</v>
      </c>
      <c r="F5" s="595">
        <v>0.91643892121722104</v>
      </c>
      <c r="G5" s="595">
        <v>5.3491086692403371</v>
      </c>
      <c r="H5" s="595">
        <v>5.2423253936610479</v>
      </c>
      <c r="I5" s="596">
        <v>7.1376647977649839</v>
      </c>
      <c r="J5" s="595">
        <v>7.1376647977649839</v>
      </c>
      <c r="K5" s="552"/>
      <c r="L5" s="552"/>
      <c r="M5" s="552"/>
    </row>
    <row r="6" spans="1:13" ht="30" customHeight="1">
      <c r="A6" s="552"/>
      <c r="B6" s="559" t="s">
        <v>191</v>
      </c>
      <c r="C6" s="560"/>
      <c r="D6" s="595">
        <v>-4.32312575177626</v>
      </c>
      <c r="E6" s="595">
        <v>11.014735726573193</v>
      </c>
      <c r="F6" s="595">
        <v>8.9735104337578662</v>
      </c>
      <c r="G6" s="595">
        <v>3.9066932798627079</v>
      </c>
      <c r="H6" s="595">
        <v>4.6138552577196066</v>
      </c>
      <c r="I6" s="595">
        <v>3.2805587503478222</v>
      </c>
      <c r="J6" s="595">
        <v>3.2805587503478222</v>
      </c>
      <c r="K6" s="552"/>
      <c r="L6" s="552"/>
      <c r="M6" s="552"/>
    </row>
    <row r="7" spans="1:13" ht="30" customHeight="1">
      <c r="A7" s="552"/>
      <c r="B7" s="559" t="s">
        <v>192</v>
      </c>
      <c r="C7" s="560"/>
      <c r="D7" s="595">
        <v>-8.256690192368012</v>
      </c>
      <c r="E7" s="595">
        <v>3.6595816618109325</v>
      </c>
      <c r="F7" s="595">
        <v>17.676278993452769</v>
      </c>
      <c r="G7" s="595">
        <v>13.940077399041257</v>
      </c>
      <c r="H7" s="595">
        <v>9.5482843707856091</v>
      </c>
      <c r="I7" s="595">
        <v>1.1513018559891322</v>
      </c>
      <c r="J7" s="595">
        <v>1.1513018559891322</v>
      </c>
      <c r="K7" s="552"/>
      <c r="L7" s="552"/>
      <c r="M7" s="552"/>
    </row>
    <row r="8" spans="1:13" ht="30" customHeight="1">
      <c r="A8" s="552"/>
      <c r="B8" s="559" t="s">
        <v>193</v>
      </c>
      <c r="C8" s="592"/>
      <c r="D8" s="595">
        <v>-10.496377997338953</v>
      </c>
      <c r="E8" s="595">
        <v>-4.0508679514721138</v>
      </c>
      <c r="F8" s="595">
        <v>27.608272407393457</v>
      </c>
      <c r="G8" s="595">
        <v>6.717800574624718</v>
      </c>
      <c r="H8" s="595">
        <v>13.776772703692998</v>
      </c>
      <c r="I8" s="595">
        <v>-1.0956417186461636</v>
      </c>
      <c r="J8" s="595">
        <v>-1.0956417186461636</v>
      </c>
      <c r="K8" s="552"/>
      <c r="L8" s="552"/>
      <c r="M8" s="552"/>
    </row>
    <row r="9" spans="1:13" ht="30" customHeight="1">
      <c r="A9" s="552"/>
      <c r="B9" s="559" t="s">
        <v>194</v>
      </c>
      <c r="C9" s="592"/>
      <c r="D9" s="595">
        <v>-15.121877033537729</v>
      </c>
      <c r="E9" s="595">
        <v>-1.2057502730344538</v>
      </c>
      <c r="F9" s="595">
        <v>18.016258917355387</v>
      </c>
      <c r="G9" s="595">
        <v>-0.83724538971961238</v>
      </c>
      <c r="H9" s="595">
        <v>9.3017288850634827</v>
      </c>
      <c r="I9" s="595">
        <v>-3.1300385397991448</v>
      </c>
      <c r="J9" s="595">
        <v>-3.130038539799159</v>
      </c>
      <c r="K9" s="552"/>
      <c r="L9" s="552"/>
      <c r="M9" s="552"/>
    </row>
    <row r="10" spans="1:13" ht="30" customHeight="1">
      <c r="A10" s="552"/>
      <c r="B10" s="559" t="s">
        <v>195</v>
      </c>
      <c r="C10" s="592"/>
      <c r="D10" s="595">
        <v>-7.7514509037151669</v>
      </c>
      <c r="E10" s="595">
        <v>4.2869536298214115</v>
      </c>
      <c r="F10" s="595">
        <v>5.163508122386375</v>
      </c>
      <c r="G10" s="595">
        <v>-6.1440865740650281</v>
      </c>
      <c r="H10" s="595">
        <v>13.566415839527821</v>
      </c>
      <c r="I10" s="595">
        <v>2.1102766126617922</v>
      </c>
      <c r="J10" s="595">
        <v>2.1102766126617922</v>
      </c>
      <c r="K10" s="552"/>
      <c r="L10" s="552"/>
      <c r="M10" s="552"/>
    </row>
    <row r="11" spans="1:13" ht="30" customHeight="1">
      <c r="A11" s="552"/>
      <c r="B11" s="559" t="s">
        <v>196</v>
      </c>
      <c r="C11" s="560"/>
      <c r="D11" s="596">
        <v>-0.23851942621675448</v>
      </c>
      <c r="E11" s="595">
        <v>7.919073861734276</v>
      </c>
      <c r="F11" s="595">
        <v>-5.7629099780043305</v>
      </c>
      <c r="G11" s="595">
        <v>-11.805076676276244</v>
      </c>
      <c r="H11" s="595">
        <v>8.3748903411034092</v>
      </c>
      <c r="I11" s="595">
        <v>4.3226873887710582</v>
      </c>
      <c r="J11" s="595">
        <v>4.3226873887710582</v>
      </c>
      <c r="K11" s="552"/>
      <c r="L11" s="552"/>
      <c r="M11" s="552"/>
    </row>
    <row r="12" spans="1:13" ht="30" customHeight="1">
      <c r="A12" s="552"/>
      <c r="B12" s="559" t="s">
        <v>197</v>
      </c>
      <c r="C12" s="560"/>
      <c r="D12" s="596">
        <v>8.1110821006492557</v>
      </c>
      <c r="E12" s="595">
        <v>14.241730897849123</v>
      </c>
      <c r="F12" s="595">
        <v>-9.2155142719165895</v>
      </c>
      <c r="G12" s="595">
        <v>-11.896831825938492</v>
      </c>
      <c r="H12" s="595">
        <v>5.3884303212997366</v>
      </c>
      <c r="I12" s="595">
        <v>8.3614337305640873</v>
      </c>
      <c r="J12" s="595">
        <v>8.3614337305640873</v>
      </c>
      <c r="K12" s="552"/>
      <c r="L12" s="552"/>
      <c r="M12" s="552"/>
    </row>
    <row r="13" spans="1:13" ht="30" customHeight="1">
      <c r="B13" s="559" t="s">
        <v>198</v>
      </c>
      <c r="C13" s="592"/>
      <c r="D13" s="595">
        <v>23.881443726096776</v>
      </c>
      <c r="E13" s="595">
        <v>13.79300357788722</v>
      </c>
      <c r="F13" s="595">
        <v>-1.8557849762361229</v>
      </c>
      <c r="G13" s="595">
        <v>-6.7765819045968811</v>
      </c>
      <c r="H13" s="595">
        <v>7.5518676295372984</v>
      </c>
      <c r="I13" s="595">
        <v>14.329503013191285</v>
      </c>
      <c r="J13" s="595">
        <v>14.329503013191285</v>
      </c>
      <c r="K13" s="552"/>
      <c r="L13" s="552"/>
      <c r="M13" s="552"/>
    </row>
    <row r="14" spans="1:13" ht="30" customHeight="1">
      <c r="B14" s="559" t="s">
        <v>199</v>
      </c>
      <c r="C14" s="560"/>
      <c r="D14" s="596">
        <v>23.519072178558375</v>
      </c>
      <c r="E14" s="595">
        <v>13.724313428267962</v>
      </c>
      <c r="F14" s="595">
        <v>10.911553466365362</v>
      </c>
      <c r="G14" s="595">
        <v>-1.0800655311603293</v>
      </c>
      <c r="H14" s="595">
        <v>4.2947146389612527</v>
      </c>
      <c r="I14" s="595">
        <v>13.925866050321929</v>
      </c>
      <c r="J14" s="595">
        <v>13.925866050321929</v>
      </c>
      <c r="K14" s="552"/>
      <c r="L14" s="552"/>
      <c r="M14" s="552"/>
    </row>
    <row r="15" spans="1:13" ht="30" customHeight="1">
      <c r="B15" s="559" t="s">
        <v>200</v>
      </c>
      <c r="C15" s="560"/>
      <c r="D15" s="596">
        <v>30.752388231523042</v>
      </c>
      <c r="E15" s="595">
        <v>9.5161643923378421</v>
      </c>
      <c r="F15" s="595">
        <v>19.418820788185869</v>
      </c>
      <c r="G15" s="595">
        <v>6.0648078582327543</v>
      </c>
      <c r="H15" s="595">
        <v>5.0610085990089715</v>
      </c>
      <c r="I15" s="595">
        <v>15.614420372812702</v>
      </c>
      <c r="J15" s="595">
        <v>15.614420372812702</v>
      </c>
      <c r="K15" s="552"/>
      <c r="L15" s="552"/>
      <c r="M15" s="552"/>
    </row>
    <row r="16" spans="1:13" ht="30" customHeight="1">
      <c r="B16" s="559" t="s">
        <v>201</v>
      </c>
      <c r="C16" s="560"/>
      <c r="D16" s="596">
        <v>31.584060415197769</v>
      </c>
      <c r="E16" s="595">
        <v>8.4692100615817054</v>
      </c>
      <c r="F16" s="595">
        <v>20.816041774770056</v>
      </c>
      <c r="G16" s="595">
        <v>7.5432352163018237</v>
      </c>
      <c r="H16" s="595">
        <v>2.9143133740273015</v>
      </c>
      <c r="I16" s="595">
        <v>15.150990852777468</v>
      </c>
      <c r="J16" s="595">
        <v>15.150990852777497</v>
      </c>
      <c r="K16" s="552"/>
      <c r="L16" s="552"/>
      <c r="M16" s="552"/>
    </row>
    <row r="17" spans="1:249" ht="30" customHeight="1">
      <c r="B17" s="559" t="s">
        <v>202</v>
      </c>
      <c r="C17" s="560"/>
      <c r="D17" s="596">
        <v>28.407755341052194</v>
      </c>
      <c r="E17" s="595">
        <v>5.6238035349850151</v>
      </c>
      <c r="F17" s="595">
        <v>17.12347791671138</v>
      </c>
      <c r="G17" s="595">
        <v>4.4356151699834925</v>
      </c>
      <c r="H17" s="595">
        <v>1.72938494029205</v>
      </c>
      <c r="I17" s="595">
        <v>12.904752997339557</v>
      </c>
      <c r="J17" s="595">
        <v>12.904752997339557</v>
      </c>
      <c r="K17" s="552"/>
      <c r="L17" s="552"/>
      <c r="M17" s="552"/>
    </row>
    <row r="18" spans="1:249" ht="30" customHeight="1">
      <c r="B18" s="559" t="s">
        <v>203</v>
      </c>
      <c r="C18" s="560"/>
      <c r="D18" s="596">
        <v>31.731771396059059</v>
      </c>
      <c r="E18" s="595">
        <v>2.6560938128103544</v>
      </c>
      <c r="F18" s="595">
        <v>10.315347642270069</v>
      </c>
      <c r="G18" s="595">
        <v>0.77318654789040409</v>
      </c>
      <c r="H18" s="595">
        <v>1.0064151098005141</v>
      </c>
      <c r="I18" s="595">
        <v>12.709362399960341</v>
      </c>
      <c r="J18" s="595">
        <v>12.709362399960341</v>
      </c>
      <c r="K18" s="552"/>
      <c r="L18" s="552"/>
      <c r="M18" s="552"/>
    </row>
    <row r="19" spans="1:249" ht="30" customHeight="1">
      <c r="B19" s="559" t="s">
        <v>204</v>
      </c>
      <c r="C19" s="560"/>
      <c r="D19" s="596">
        <v>23.310349708169809</v>
      </c>
      <c r="E19" s="595">
        <v>4.1448299068137544</v>
      </c>
      <c r="F19" s="595">
        <v>5.5377827667544324</v>
      </c>
      <c r="G19" s="595">
        <v>-3.5926458332156415</v>
      </c>
      <c r="H19" s="595">
        <v>1.0902565770773691</v>
      </c>
      <c r="I19" s="595">
        <v>10.502993991383349</v>
      </c>
      <c r="J19" s="595">
        <v>10.502993991383349</v>
      </c>
      <c r="K19" s="552"/>
      <c r="L19" s="552"/>
      <c r="M19" s="552"/>
    </row>
    <row r="20" spans="1:249" ht="30" customHeight="1">
      <c r="B20" s="559" t="s">
        <v>205</v>
      </c>
      <c r="C20" s="592"/>
      <c r="D20" s="595">
        <v>19.741153319021777</v>
      </c>
      <c r="E20" s="595">
        <v>3.5696525493292341</v>
      </c>
      <c r="F20" s="595">
        <v>4.2168149586752719</v>
      </c>
      <c r="G20" s="595">
        <v>-4.3307628737308335</v>
      </c>
      <c r="H20" s="595">
        <v>0.3287251187338569</v>
      </c>
      <c r="I20" s="595">
        <v>8.9203676435008106</v>
      </c>
      <c r="J20" s="595">
        <v>8.9203676435008106</v>
      </c>
      <c r="K20" s="552"/>
      <c r="L20" s="552"/>
      <c r="M20" s="552"/>
    </row>
    <row r="21" spans="1:249" ht="30" customHeight="1">
      <c r="B21" s="559" t="s">
        <v>206</v>
      </c>
      <c r="C21" s="592"/>
      <c r="D21" s="595">
        <v>20.165468978213923</v>
      </c>
      <c r="E21" s="595">
        <v>7.6492402117115574</v>
      </c>
      <c r="F21" s="595">
        <v>-1.5875053483144228</v>
      </c>
      <c r="G21" s="595">
        <v>-4.8580798717885614</v>
      </c>
      <c r="H21" s="595">
        <v>-0.80543181355393756</v>
      </c>
      <c r="I21" s="595">
        <v>10.13693338975186</v>
      </c>
      <c r="J21" s="595">
        <v>10.13693338975186</v>
      </c>
      <c r="K21" s="552"/>
      <c r="L21" s="552"/>
      <c r="M21" s="552"/>
    </row>
    <row r="22" spans="1:249" ht="30" customHeight="1">
      <c r="B22" s="559" t="s">
        <v>207</v>
      </c>
      <c r="C22" s="592"/>
      <c r="D22" s="595">
        <v>15.057162326201535</v>
      </c>
      <c r="E22" s="596">
        <v>8.4798979443776688</v>
      </c>
      <c r="F22" s="595">
        <v>8.5213348173624581E-2</v>
      </c>
      <c r="G22" s="595">
        <v>-4.4320865529034563</v>
      </c>
      <c r="H22" s="595">
        <v>-3.7955970780684964</v>
      </c>
      <c r="I22" s="595">
        <v>7.9306512201145125</v>
      </c>
      <c r="J22" s="595">
        <v>7.9306512201144983</v>
      </c>
      <c r="K22" s="552"/>
      <c r="L22" s="552"/>
      <c r="M22" s="552"/>
    </row>
    <row r="23" spans="1:249" ht="30" customHeight="1">
      <c r="B23" s="559" t="s">
        <v>208</v>
      </c>
      <c r="C23" s="592"/>
      <c r="D23" s="595">
        <v>12.601469780362606</v>
      </c>
      <c r="E23" s="596">
        <v>6.3214323333029796</v>
      </c>
      <c r="F23" s="595">
        <v>5.9768059322792482</v>
      </c>
      <c r="G23" s="595">
        <v>-4.3985193184115445</v>
      </c>
      <c r="H23" s="595">
        <v>-4.4313147174210599</v>
      </c>
      <c r="I23" s="595">
        <v>6.3658121393593774</v>
      </c>
      <c r="J23" s="595">
        <v>6.3658121393593774</v>
      </c>
      <c r="K23" s="552"/>
      <c r="L23" s="552"/>
      <c r="M23" s="552"/>
    </row>
    <row r="24" spans="1:249" ht="30" customHeight="1">
      <c r="B24" s="559" t="s">
        <v>209</v>
      </c>
      <c r="C24" s="592"/>
      <c r="D24" s="595">
        <v>9.6720230874435487</v>
      </c>
      <c r="E24" s="596">
        <v>3.3918320529872688</v>
      </c>
      <c r="F24" s="595">
        <v>9.9528836904859048</v>
      </c>
      <c r="G24" s="595">
        <v>-5.0873175386842462</v>
      </c>
      <c r="H24" s="595">
        <v>-3.5872715289112023</v>
      </c>
      <c r="I24" s="595">
        <v>4.6258871145244029</v>
      </c>
      <c r="J24" s="595">
        <v>4.6258871145243887</v>
      </c>
      <c r="K24" s="552"/>
      <c r="L24" s="552"/>
      <c r="M24" s="552"/>
    </row>
    <row r="25" spans="1:249" ht="30" customHeight="1">
      <c r="B25" s="559" t="s">
        <v>210</v>
      </c>
      <c r="C25" s="592"/>
      <c r="D25" s="602">
        <v>3.1085549923802063</v>
      </c>
      <c r="E25" s="595">
        <v>-4.3570471951566248</v>
      </c>
      <c r="F25" s="595">
        <v>18.224077304895573</v>
      </c>
      <c r="G25" s="595">
        <v>-6.9134375210891363</v>
      </c>
      <c r="H25" s="595">
        <v>-3.2693776618911556</v>
      </c>
      <c r="I25" s="595">
        <v>-0.24766211214192424</v>
      </c>
      <c r="J25" s="595">
        <v>-0.24766211214193845</v>
      </c>
      <c r="K25" s="552"/>
      <c r="L25" s="552"/>
      <c r="M25" s="552"/>
    </row>
    <row r="26" spans="1:249" ht="30" customHeight="1">
      <c r="B26" s="559" t="s">
        <v>211</v>
      </c>
      <c r="C26" s="592"/>
      <c r="D26" s="595">
        <v>-4.66280574914299</v>
      </c>
      <c r="E26" s="596">
        <v>-5.0822767531077488</v>
      </c>
      <c r="F26" s="595">
        <v>16.880560097253621</v>
      </c>
      <c r="G26" s="595">
        <v>6.0450551007136255E-3</v>
      </c>
      <c r="H26" s="595">
        <v>-4.6304434854931742E-2</v>
      </c>
      <c r="I26" s="595">
        <v>-3.1327965472841299</v>
      </c>
      <c r="J26" s="595">
        <v>-3.1327965472841157</v>
      </c>
      <c r="K26" s="552"/>
      <c r="L26" s="552"/>
      <c r="M26" s="552"/>
    </row>
    <row r="27" spans="1:249" ht="30" customHeight="1">
      <c r="B27" s="559" t="s">
        <v>212</v>
      </c>
      <c r="C27" s="592"/>
      <c r="D27" s="595">
        <v>-9.1895042674060505</v>
      </c>
      <c r="E27" s="596">
        <v>1.9133257243088906</v>
      </c>
      <c r="F27" s="595">
        <v>9.8677842150688662</v>
      </c>
      <c r="G27" s="595">
        <v>2.1559886465846176</v>
      </c>
      <c r="H27" s="595">
        <v>3.108037892727495</v>
      </c>
      <c r="I27" s="595">
        <v>-2.4961417342989165</v>
      </c>
      <c r="J27" s="595">
        <v>-2.4961417342989165</v>
      </c>
      <c r="K27" s="552"/>
      <c r="L27" s="552"/>
      <c r="M27" s="552"/>
    </row>
    <row r="28" spans="1:249" ht="30" customHeight="1">
      <c r="B28" s="559" t="s">
        <v>213</v>
      </c>
      <c r="C28" s="592"/>
      <c r="D28" s="595">
        <v>-11.956131838420006</v>
      </c>
      <c r="E28" s="596">
        <v>2.0607554980780094</v>
      </c>
      <c r="F28" s="595">
        <v>4.4573290364403846</v>
      </c>
      <c r="G28" s="595">
        <v>4.4013397259667073</v>
      </c>
      <c r="H28" s="595">
        <v>7.6513870508974549</v>
      </c>
      <c r="I28" s="595">
        <v>-2.9114146363701394</v>
      </c>
      <c r="J28" s="595">
        <v>-2.9114146363701536</v>
      </c>
      <c r="K28" s="552"/>
      <c r="L28" s="552"/>
      <c r="M28" s="552"/>
    </row>
    <row r="29" spans="1:249" ht="30" customHeight="1">
      <c r="A29" s="552"/>
      <c r="B29" s="559" t="s">
        <v>214</v>
      </c>
      <c r="C29" s="592"/>
      <c r="D29" s="595">
        <v>-16.325022605267407</v>
      </c>
      <c r="E29" s="596">
        <v>8.7890176999892731</v>
      </c>
      <c r="F29" s="595">
        <v>2.7816603026723214</v>
      </c>
      <c r="G29" s="595">
        <v>16.298923676597525</v>
      </c>
      <c r="H29" s="595">
        <v>8.9005164916076609</v>
      </c>
      <c r="I29" s="595">
        <v>-2.5361543847624404</v>
      </c>
      <c r="J29" s="595">
        <v>-2.5361543847624404</v>
      </c>
      <c r="K29" s="552"/>
      <c r="L29" s="552"/>
      <c r="M29" s="552"/>
      <c r="N29" s="552"/>
      <c r="O29" s="552"/>
      <c r="P29" s="552"/>
      <c r="Q29" s="552"/>
      <c r="R29" s="552"/>
      <c r="S29" s="552"/>
      <c r="T29" s="552"/>
      <c r="U29" s="552"/>
      <c r="V29" s="552"/>
      <c r="W29" s="552"/>
      <c r="X29" s="552"/>
      <c r="Y29" s="552"/>
      <c r="Z29" s="552"/>
      <c r="AA29" s="552"/>
      <c r="AB29" s="552"/>
      <c r="AC29" s="552"/>
      <c r="AD29" s="552"/>
      <c r="AE29" s="552"/>
      <c r="AF29" s="552"/>
      <c r="AG29" s="552"/>
      <c r="AH29" s="552"/>
      <c r="AI29" s="552"/>
      <c r="AJ29" s="552"/>
      <c r="AK29" s="552"/>
      <c r="AL29" s="552"/>
      <c r="AM29" s="552"/>
      <c r="AN29" s="552"/>
      <c r="AO29" s="552"/>
      <c r="AP29" s="552"/>
      <c r="AQ29" s="552"/>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c r="BQ29" s="552"/>
      <c r="BR29" s="552"/>
      <c r="BS29" s="552"/>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c r="CU29" s="552"/>
      <c r="CV29" s="552"/>
      <c r="CW29" s="552"/>
      <c r="CX29" s="552"/>
      <c r="CY29" s="552"/>
      <c r="CZ29" s="552"/>
      <c r="DA29" s="552"/>
      <c r="DB29" s="552"/>
      <c r="DC29" s="552"/>
      <c r="DD29" s="552"/>
      <c r="DE29" s="552"/>
      <c r="DF29" s="552"/>
      <c r="DG29" s="552"/>
      <c r="DH29" s="552"/>
      <c r="DI29" s="552"/>
      <c r="DJ29" s="552"/>
      <c r="DK29" s="552"/>
      <c r="DL29" s="552"/>
      <c r="DM29" s="552"/>
      <c r="DN29" s="552"/>
      <c r="DO29" s="552"/>
      <c r="DP29" s="552"/>
      <c r="DQ29" s="552"/>
      <c r="DR29" s="552"/>
      <c r="DS29" s="552"/>
      <c r="DT29" s="552"/>
      <c r="DU29" s="552"/>
      <c r="DV29" s="552"/>
      <c r="DW29" s="552"/>
      <c r="DX29" s="552"/>
      <c r="DY29" s="552"/>
      <c r="DZ29" s="552"/>
      <c r="EA29" s="552"/>
      <c r="EB29" s="552"/>
      <c r="EC29" s="552"/>
      <c r="ED29" s="552"/>
      <c r="EE29" s="552"/>
      <c r="EF29" s="552"/>
      <c r="EG29" s="552"/>
      <c r="EH29" s="552"/>
      <c r="EI29" s="552"/>
      <c r="EJ29" s="552"/>
      <c r="EK29" s="552"/>
      <c r="EL29" s="552"/>
      <c r="EM29" s="552"/>
      <c r="EN29" s="552"/>
      <c r="EO29" s="552"/>
      <c r="EP29" s="552"/>
      <c r="EQ29" s="552"/>
      <c r="ER29" s="552"/>
      <c r="ES29" s="552"/>
      <c r="ET29" s="552"/>
      <c r="EU29" s="552"/>
      <c r="EV29" s="552"/>
      <c r="EW29" s="552"/>
      <c r="EX29" s="552"/>
      <c r="EY29" s="552"/>
      <c r="EZ29" s="552"/>
      <c r="FA29" s="552"/>
      <c r="FB29" s="552"/>
      <c r="FC29" s="552"/>
      <c r="FD29" s="552"/>
      <c r="FE29" s="552"/>
      <c r="FF29" s="552"/>
      <c r="FG29" s="552"/>
      <c r="FH29" s="552"/>
      <c r="FI29" s="552"/>
      <c r="FJ29" s="552"/>
      <c r="FK29" s="552"/>
      <c r="FL29" s="552"/>
      <c r="FM29" s="552"/>
      <c r="FN29" s="552"/>
      <c r="FO29" s="552"/>
      <c r="FP29" s="552"/>
      <c r="FQ29" s="552"/>
      <c r="FR29" s="552"/>
      <c r="FS29" s="552"/>
      <c r="FT29" s="552"/>
      <c r="FU29" s="552"/>
      <c r="FV29" s="552"/>
      <c r="FW29" s="552"/>
      <c r="FX29" s="552"/>
      <c r="FY29" s="552"/>
      <c r="FZ29" s="552"/>
      <c r="GA29" s="552"/>
      <c r="GB29" s="552"/>
      <c r="GC29" s="552"/>
      <c r="GD29" s="552"/>
      <c r="GE29" s="552"/>
      <c r="GF29" s="552"/>
      <c r="GG29" s="552"/>
      <c r="GH29" s="552"/>
      <c r="GI29" s="552"/>
      <c r="GJ29" s="552"/>
      <c r="GK29" s="552"/>
      <c r="GL29" s="552"/>
      <c r="GM29" s="552"/>
      <c r="GN29" s="552"/>
      <c r="GO29" s="552"/>
      <c r="GP29" s="552"/>
      <c r="GQ29" s="552"/>
      <c r="GR29" s="552"/>
      <c r="GS29" s="552"/>
      <c r="GT29" s="552"/>
      <c r="GU29" s="552"/>
      <c r="GV29" s="552"/>
      <c r="GW29" s="552"/>
      <c r="GX29" s="552"/>
      <c r="GY29" s="552"/>
      <c r="GZ29" s="552"/>
      <c r="HA29" s="552"/>
      <c r="HB29" s="552"/>
      <c r="HC29" s="552"/>
      <c r="HD29" s="552"/>
      <c r="HE29" s="552"/>
      <c r="HF29" s="552"/>
      <c r="HG29" s="552"/>
      <c r="HH29" s="552"/>
      <c r="HI29" s="552"/>
      <c r="HJ29" s="552"/>
      <c r="HK29" s="552"/>
      <c r="HL29" s="552"/>
      <c r="HM29" s="552"/>
      <c r="HN29" s="552"/>
      <c r="HO29" s="552"/>
      <c r="HP29" s="552"/>
      <c r="HQ29" s="552"/>
      <c r="HR29" s="552"/>
      <c r="HS29" s="552"/>
      <c r="HT29" s="552"/>
      <c r="HU29" s="552"/>
      <c r="HV29" s="552"/>
      <c r="HW29" s="552"/>
      <c r="HX29" s="552"/>
      <c r="HY29" s="552"/>
      <c r="HZ29" s="552"/>
      <c r="IA29" s="552"/>
      <c r="IB29" s="552"/>
      <c r="IC29" s="552"/>
      <c r="ID29" s="552"/>
      <c r="IE29" s="552"/>
      <c r="IF29" s="552"/>
      <c r="IG29" s="552"/>
      <c r="IH29" s="552"/>
      <c r="II29" s="552"/>
      <c r="IJ29" s="552"/>
      <c r="IK29" s="552"/>
      <c r="IL29" s="552"/>
      <c r="IM29" s="552"/>
      <c r="IN29" s="552"/>
      <c r="IO29" s="552"/>
    </row>
    <row r="30" spans="1:249" ht="30" customHeight="1">
      <c r="A30" s="552"/>
      <c r="B30" s="559" t="s">
        <v>215</v>
      </c>
      <c r="C30" s="592"/>
      <c r="D30" s="595">
        <v>-14.08217465069059</v>
      </c>
      <c r="E30" s="596">
        <v>10.358958924800277</v>
      </c>
      <c r="F30" s="595">
        <v>2.8667497254013341</v>
      </c>
      <c r="G30" s="595">
        <v>15.18761348571438</v>
      </c>
      <c r="H30" s="595">
        <v>8.6082918977767804</v>
      </c>
      <c r="I30" s="595">
        <v>-0.78456790542432486</v>
      </c>
      <c r="J30" s="595">
        <v>-0.78456790542431065</v>
      </c>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552"/>
      <c r="AH30" s="552"/>
      <c r="AI30" s="552"/>
      <c r="AJ30" s="552"/>
      <c r="AK30" s="552"/>
      <c r="AL30" s="552"/>
      <c r="AM30" s="552"/>
      <c r="AN30" s="552"/>
      <c r="AO30" s="552"/>
      <c r="AP30" s="552"/>
      <c r="AQ30" s="552"/>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52"/>
      <c r="CI30" s="552"/>
      <c r="CJ30" s="552"/>
      <c r="CK30" s="552"/>
      <c r="CL30" s="552"/>
      <c r="CM30" s="552"/>
      <c r="CN30" s="552"/>
      <c r="CO30" s="552"/>
      <c r="CP30" s="552"/>
      <c r="CQ30" s="552"/>
      <c r="CR30" s="552"/>
      <c r="CS30" s="552"/>
      <c r="CT30" s="552"/>
      <c r="CU30" s="552"/>
      <c r="CV30" s="552"/>
      <c r="CW30" s="552"/>
      <c r="CX30" s="552"/>
      <c r="CY30" s="552"/>
      <c r="CZ30" s="552"/>
      <c r="DA30" s="552"/>
      <c r="DB30" s="552"/>
      <c r="DC30" s="552"/>
      <c r="DD30" s="552"/>
      <c r="DE30" s="552"/>
      <c r="DF30" s="552"/>
      <c r="DG30" s="552"/>
      <c r="DH30" s="552"/>
      <c r="DI30" s="552"/>
      <c r="DJ30" s="552"/>
      <c r="DK30" s="552"/>
      <c r="DL30" s="552"/>
      <c r="DM30" s="552"/>
      <c r="DN30" s="552"/>
      <c r="DO30" s="552"/>
      <c r="DP30" s="552"/>
      <c r="DQ30" s="552"/>
      <c r="DR30" s="552"/>
      <c r="DS30" s="552"/>
      <c r="DT30" s="552"/>
      <c r="DU30" s="552"/>
      <c r="DV30" s="552"/>
      <c r="DW30" s="552"/>
      <c r="DX30" s="552"/>
      <c r="DY30" s="552"/>
      <c r="DZ30" s="552"/>
      <c r="EA30" s="552"/>
      <c r="EB30" s="552"/>
      <c r="EC30" s="552"/>
      <c r="ED30" s="552"/>
      <c r="EE30" s="552"/>
      <c r="EF30" s="552"/>
      <c r="EG30" s="552"/>
      <c r="EH30" s="552"/>
      <c r="EI30" s="552"/>
      <c r="EJ30" s="552"/>
      <c r="EK30" s="552"/>
      <c r="EL30" s="552"/>
      <c r="EM30" s="552"/>
      <c r="EN30" s="552"/>
      <c r="EO30" s="552"/>
      <c r="EP30" s="552"/>
      <c r="EQ30" s="552"/>
      <c r="ER30" s="552"/>
      <c r="ES30" s="552"/>
      <c r="ET30" s="552"/>
      <c r="EU30" s="552"/>
      <c r="EV30" s="552"/>
      <c r="EW30" s="552"/>
      <c r="EX30" s="552"/>
      <c r="EY30" s="552"/>
      <c r="EZ30" s="552"/>
      <c r="FA30" s="552"/>
      <c r="FB30" s="552"/>
      <c r="FC30" s="552"/>
      <c r="FD30" s="552"/>
      <c r="FE30" s="552"/>
      <c r="FF30" s="552"/>
      <c r="FG30" s="552"/>
      <c r="FH30" s="552"/>
      <c r="FI30" s="552"/>
      <c r="FJ30" s="552"/>
      <c r="FK30" s="552"/>
      <c r="FL30" s="552"/>
      <c r="FM30" s="552"/>
      <c r="FN30" s="552"/>
      <c r="FO30" s="552"/>
      <c r="FP30" s="552"/>
      <c r="FQ30" s="552"/>
      <c r="FR30" s="552"/>
      <c r="FS30" s="552"/>
      <c r="FT30" s="552"/>
      <c r="FU30" s="552"/>
      <c r="FV30" s="552"/>
      <c r="FW30" s="552"/>
      <c r="FX30" s="552"/>
      <c r="FY30" s="552"/>
      <c r="FZ30" s="552"/>
      <c r="GA30" s="552"/>
      <c r="GB30" s="552"/>
      <c r="GC30" s="552"/>
      <c r="GD30" s="552"/>
      <c r="GE30" s="552"/>
      <c r="GF30" s="552"/>
      <c r="GG30" s="552"/>
      <c r="GH30" s="552"/>
      <c r="GI30" s="552"/>
      <c r="GJ30" s="552"/>
      <c r="GK30" s="552"/>
      <c r="GL30" s="552"/>
      <c r="GM30" s="552"/>
      <c r="GN30" s="552"/>
      <c r="GO30" s="552"/>
      <c r="GP30" s="552"/>
      <c r="GQ30" s="552"/>
      <c r="GR30" s="552"/>
      <c r="GS30" s="552"/>
      <c r="GT30" s="552"/>
      <c r="GU30" s="552"/>
      <c r="GV30" s="552"/>
      <c r="GW30" s="552"/>
      <c r="GX30" s="552"/>
      <c r="GY30" s="552"/>
      <c r="GZ30" s="552"/>
      <c r="HA30" s="552"/>
      <c r="HB30" s="552"/>
      <c r="HC30" s="552"/>
      <c r="HD30" s="552"/>
      <c r="HE30" s="552"/>
      <c r="HF30" s="552"/>
      <c r="HG30" s="552"/>
      <c r="HH30" s="552"/>
      <c r="HI30" s="552"/>
      <c r="HJ30" s="552"/>
      <c r="HK30" s="552"/>
      <c r="HL30" s="552"/>
      <c r="HM30" s="552"/>
      <c r="HN30" s="552"/>
      <c r="HO30" s="552"/>
      <c r="HP30" s="552"/>
      <c r="HQ30" s="552"/>
      <c r="HR30" s="552"/>
      <c r="HS30" s="552"/>
      <c r="HT30" s="552"/>
      <c r="HU30" s="552"/>
      <c r="HV30" s="552"/>
      <c r="HW30" s="552"/>
      <c r="HX30" s="552"/>
      <c r="HY30" s="552"/>
      <c r="HZ30" s="552"/>
      <c r="IA30" s="552"/>
      <c r="IB30" s="552"/>
      <c r="IC30" s="552"/>
      <c r="ID30" s="552"/>
      <c r="IE30" s="552"/>
      <c r="IF30" s="552"/>
      <c r="IG30" s="552"/>
      <c r="IH30" s="552"/>
      <c r="II30" s="552"/>
      <c r="IJ30" s="552"/>
      <c r="IK30" s="552"/>
      <c r="IL30" s="552"/>
      <c r="IM30" s="552"/>
      <c r="IN30" s="552"/>
      <c r="IO30" s="552"/>
    </row>
    <row r="31" spans="1:249" ht="30" customHeight="1">
      <c r="A31" s="552"/>
      <c r="B31" s="559" t="s">
        <v>216</v>
      </c>
      <c r="C31" s="592"/>
      <c r="D31" s="595">
        <v>-12.187243283624795</v>
      </c>
      <c r="E31" s="596">
        <v>8.1420000000000528</v>
      </c>
      <c r="F31" s="595">
        <v>7.893999999999977</v>
      </c>
      <c r="G31" s="595">
        <v>25.962474204209897</v>
      </c>
      <c r="H31" s="595">
        <v>6.0358024666789873</v>
      </c>
      <c r="I31" s="595">
        <v>-0.47852247322698815</v>
      </c>
      <c r="J31" s="595">
        <v>-0.47852247322698815</v>
      </c>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552"/>
      <c r="AH31" s="552"/>
      <c r="AI31" s="552"/>
      <c r="AJ31" s="552"/>
      <c r="AK31" s="552"/>
      <c r="AL31" s="552"/>
      <c r="AM31" s="552"/>
      <c r="AN31" s="552"/>
      <c r="AO31" s="552"/>
      <c r="AP31" s="552"/>
      <c r="AQ31" s="552"/>
      <c r="AR31" s="552"/>
      <c r="AS31" s="552"/>
      <c r="AT31" s="552"/>
      <c r="AU31" s="552"/>
      <c r="AV31" s="552"/>
      <c r="AW31" s="552"/>
      <c r="AX31" s="552"/>
      <c r="AY31" s="552"/>
      <c r="AZ31" s="552"/>
      <c r="BA31" s="552"/>
      <c r="BB31" s="552"/>
      <c r="BC31" s="552"/>
      <c r="BD31" s="552"/>
      <c r="BE31" s="552"/>
      <c r="BF31" s="552"/>
      <c r="BG31" s="552"/>
      <c r="BH31" s="552"/>
      <c r="BI31" s="552"/>
      <c r="BJ31" s="552"/>
      <c r="BK31" s="552"/>
      <c r="BL31" s="552"/>
      <c r="BM31" s="552"/>
      <c r="BN31" s="552"/>
      <c r="BO31" s="552"/>
      <c r="BP31" s="552"/>
      <c r="BQ31" s="552"/>
      <c r="BR31" s="552"/>
      <c r="BS31" s="552"/>
      <c r="BT31" s="552"/>
      <c r="BU31" s="552"/>
      <c r="BV31" s="552"/>
      <c r="BW31" s="552"/>
      <c r="BX31" s="552"/>
      <c r="BY31" s="552"/>
      <c r="BZ31" s="552"/>
      <c r="CA31" s="552"/>
      <c r="CB31" s="552"/>
      <c r="CC31" s="552"/>
      <c r="CD31" s="552"/>
      <c r="CE31" s="552"/>
      <c r="CF31" s="552"/>
      <c r="CG31" s="552"/>
      <c r="CH31" s="552"/>
      <c r="CI31" s="552"/>
      <c r="CJ31" s="552"/>
      <c r="CK31" s="552"/>
      <c r="CL31" s="552"/>
      <c r="CM31" s="552"/>
      <c r="CN31" s="552"/>
      <c r="CO31" s="552"/>
      <c r="CP31" s="552"/>
      <c r="CQ31" s="552"/>
      <c r="CR31" s="552"/>
      <c r="CS31" s="552"/>
      <c r="CT31" s="552"/>
      <c r="CU31" s="552"/>
      <c r="CV31" s="552"/>
      <c r="CW31" s="552"/>
      <c r="CX31" s="552"/>
      <c r="CY31" s="552"/>
      <c r="CZ31" s="552"/>
      <c r="DA31" s="552"/>
      <c r="DB31" s="552"/>
      <c r="DC31" s="552"/>
      <c r="DD31" s="552"/>
      <c r="DE31" s="552"/>
      <c r="DF31" s="552"/>
      <c r="DG31" s="552"/>
      <c r="DH31" s="552"/>
      <c r="DI31" s="552"/>
      <c r="DJ31" s="552"/>
      <c r="DK31" s="552"/>
      <c r="DL31" s="552"/>
      <c r="DM31" s="552"/>
      <c r="DN31" s="552"/>
      <c r="DO31" s="552"/>
      <c r="DP31" s="552"/>
      <c r="DQ31" s="552"/>
      <c r="DR31" s="552"/>
      <c r="DS31" s="552"/>
      <c r="DT31" s="552"/>
      <c r="DU31" s="552"/>
      <c r="DV31" s="552"/>
      <c r="DW31" s="552"/>
      <c r="DX31" s="552"/>
      <c r="DY31" s="552"/>
      <c r="DZ31" s="552"/>
      <c r="EA31" s="552"/>
      <c r="EB31" s="552"/>
      <c r="EC31" s="552"/>
      <c r="ED31" s="552"/>
      <c r="EE31" s="552"/>
      <c r="EF31" s="552"/>
      <c r="EG31" s="552"/>
      <c r="EH31" s="552"/>
      <c r="EI31" s="552"/>
      <c r="EJ31" s="552"/>
      <c r="EK31" s="552"/>
      <c r="EL31" s="552"/>
      <c r="EM31" s="552"/>
      <c r="EN31" s="552"/>
      <c r="EO31" s="552"/>
      <c r="EP31" s="552"/>
      <c r="EQ31" s="552"/>
      <c r="ER31" s="552"/>
      <c r="ES31" s="552"/>
      <c r="ET31" s="552"/>
      <c r="EU31" s="552"/>
      <c r="EV31" s="552"/>
      <c r="EW31" s="552"/>
      <c r="EX31" s="552"/>
      <c r="EY31" s="552"/>
      <c r="EZ31" s="552"/>
      <c r="FA31" s="552"/>
      <c r="FB31" s="552"/>
      <c r="FC31" s="552"/>
      <c r="FD31" s="552"/>
      <c r="FE31" s="552"/>
      <c r="FF31" s="552"/>
      <c r="FG31" s="552"/>
      <c r="FH31" s="552"/>
      <c r="FI31" s="552"/>
      <c r="FJ31" s="552"/>
      <c r="FK31" s="552"/>
      <c r="FL31" s="552"/>
      <c r="FM31" s="552"/>
      <c r="FN31" s="552"/>
      <c r="FO31" s="552"/>
      <c r="FP31" s="552"/>
      <c r="FQ31" s="552"/>
      <c r="FR31" s="552"/>
      <c r="FS31" s="552"/>
      <c r="FT31" s="552"/>
      <c r="FU31" s="552"/>
      <c r="FV31" s="552"/>
      <c r="FW31" s="552"/>
      <c r="FX31" s="552"/>
      <c r="FY31" s="552"/>
      <c r="FZ31" s="552"/>
      <c r="GA31" s="552"/>
      <c r="GB31" s="552"/>
      <c r="GC31" s="552"/>
      <c r="GD31" s="552"/>
      <c r="GE31" s="552"/>
      <c r="GF31" s="552"/>
      <c r="GG31" s="552"/>
      <c r="GH31" s="552"/>
      <c r="GI31" s="552"/>
      <c r="GJ31" s="552"/>
      <c r="GK31" s="552"/>
      <c r="GL31" s="552"/>
      <c r="GM31" s="552"/>
      <c r="GN31" s="552"/>
      <c r="GO31" s="552"/>
      <c r="GP31" s="552"/>
      <c r="GQ31" s="552"/>
      <c r="GR31" s="552"/>
      <c r="GS31" s="552"/>
      <c r="GT31" s="552"/>
      <c r="GU31" s="552"/>
      <c r="GV31" s="552"/>
      <c r="GW31" s="552"/>
      <c r="GX31" s="552"/>
      <c r="GY31" s="552"/>
      <c r="GZ31" s="552"/>
      <c r="HA31" s="552"/>
      <c r="HB31" s="552"/>
      <c r="HC31" s="552"/>
      <c r="HD31" s="552"/>
      <c r="HE31" s="552"/>
      <c r="HF31" s="552"/>
      <c r="HG31" s="552"/>
      <c r="HH31" s="552"/>
      <c r="HI31" s="552"/>
      <c r="HJ31" s="552"/>
      <c r="HK31" s="552"/>
      <c r="HL31" s="552"/>
      <c r="HM31" s="552"/>
      <c r="HN31" s="552"/>
      <c r="HO31" s="552"/>
      <c r="HP31" s="552"/>
      <c r="HQ31" s="552"/>
      <c r="HR31" s="552"/>
      <c r="HS31" s="552"/>
      <c r="HT31" s="552"/>
      <c r="HU31" s="552"/>
      <c r="HV31" s="552"/>
      <c r="HW31" s="552"/>
      <c r="HX31" s="552"/>
      <c r="HY31" s="552"/>
      <c r="HZ31" s="552"/>
      <c r="IA31" s="552"/>
      <c r="IB31" s="552"/>
      <c r="IC31" s="552"/>
      <c r="ID31" s="552"/>
      <c r="IE31" s="552"/>
      <c r="IF31" s="552"/>
      <c r="IG31" s="552"/>
      <c r="IH31" s="552"/>
      <c r="II31" s="552"/>
      <c r="IJ31" s="552"/>
      <c r="IK31" s="552"/>
      <c r="IL31" s="552"/>
      <c r="IM31" s="552"/>
      <c r="IN31" s="552"/>
      <c r="IO31" s="552"/>
    </row>
    <row r="32" spans="1:249" ht="30" customHeight="1">
      <c r="A32" s="552"/>
      <c r="B32" s="559" t="s">
        <v>217</v>
      </c>
      <c r="C32" s="592"/>
      <c r="D32" s="595">
        <v>-10.042771408792078</v>
      </c>
      <c r="E32" s="596">
        <v>7.8762804022125721</v>
      </c>
      <c r="F32" s="595">
        <v>10.488928224079473</v>
      </c>
      <c r="G32" s="595">
        <v>26.303469391217789</v>
      </c>
      <c r="H32" s="595">
        <v>0.88924509631785043</v>
      </c>
      <c r="I32" s="595">
        <v>-0.54580290899413342</v>
      </c>
      <c r="J32" s="595">
        <v>-0.54580290899414763</v>
      </c>
      <c r="K32" s="552"/>
      <c r="L32" s="552"/>
      <c r="M32" s="552"/>
      <c r="N32" s="552"/>
      <c r="O32" s="552"/>
      <c r="P32" s="552"/>
      <c r="Q32" s="552"/>
      <c r="R32" s="552"/>
      <c r="S32" s="552"/>
      <c r="T32" s="552"/>
      <c r="U32" s="552"/>
      <c r="V32" s="552"/>
      <c r="W32" s="552"/>
      <c r="X32" s="552"/>
      <c r="Y32" s="552"/>
      <c r="Z32" s="552"/>
      <c r="AA32" s="552"/>
      <c r="AB32" s="552"/>
      <c r="AC32" s="552"/>
      <c r="AD32" s="552"/>
      <c r="AE32" s="552"/>
      <c r="AF32" s="552"/>
      <c r="AG32" s="552"/>
      <c r="AH32" s="552"/>
      <c r="AI32" s="552"/>
      <c r="AJ32" s="552"/>
      <c r="AK32" s="552"/>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c r="CU32" s="552"/>
      <c r="CV32" s="552"/>
      <c r="CW32" s="552"/>
      <c r="CX32" s="552"/>
      <c r="CY32" s="552"/>
      <c r="CZ32" s="552"/>
      <c r="DA32" s="552"/>
      <c r="DB32" s="552"/>
      <c r="DC32" s="552"/>
      <c r="DD32" s="552"/>
      <c r="DE32" s="552"/>
      <c r="DF32" s="552"/>
      <c r="DG32" s="552"/>
      <c r="DH32" s="552"/>
      <c r="DI32" s="552"/>
      <c r="DJ32" s="552"/>
      <c r="DK32" s="552"/>
      <c r="DL32" s="552"/>
      <c r="DM32" s="552"/>
      <c r="DN32" s="552"/>
      <c r="DO32" s="552"/>
      <c r="DP32" s="552"/>
      <c r="DQ32" s="552"/>
      <c r="DR32" s="552"/>
      <c r="DS32" s="552"/>
      <c r="DT32" s="552"/>
      <c r="DU32" s="552"/>
      <c r="DV32" s="552"/>
      <c r="DW32" s="552"/>
      <c r="DX32" s="552"/>
      <c r="DY32" s="552"/>
      <c r="DZ32" s="552"/>
      <c r="EA32" s="552"/>
      <c r="EB32" s="552"/>
      <c r="EC32" s="552"/>
      <c r="ED32" s="552"/>
      <c r="EE32" s="552"/>
      <c r="EF32" s="552"/>
      <c r="EG32" s="552"/>
      <c r="EH32" s="552"/>
      <c r="EI32" s="552"/>
      <c r="EJ32" s="552"/>
      <c r="EK32" s="552"/>
      <c r="EL32" s="552"/>
      <c r="EM32" s="552"/>
      <c r="EN32" s="552"/>
      <c r="EO32" s="552"/>
      <c r="EP32" s="552"/>
      <c r="EQ32" s="552"/>
      <c r="ER32" s="552"/>
      <c r="ES32" s="552"/>
      <c r="ET32" s="552"/>
      <c r="EU32" s="552"/>
      <c r="EV32" s="552"/>
      <c r="EW32" s="552"/>
      <c r="EX32" s="552"/>
      <c r="EY32" s="552"/>
      <c r="EZ32" s="552"/>
      <c r="FA32" s="552"/>
      <c r="FB32" s="552"/>
      <c r="FC32" s="552"/>
      <c r="FD32" s="552"/>
      <c r="FE32" s="552"/>
      <c r="FF32" s="552"/>
      <c r="FG32" s="552"/>
      <c r="FH32" s="552"/>
      <c r="FI32" s="552"/>
      <c r="FJ32" s="552"/>
      <c r="FK32" s="552"/>
      <c r="FL32" s="552"/>
      <c r="FM32" s="552"/>
      <c r="FN32" s="552"/>
      <c r="FO32" s="552"/>
      <c r="FP32" s="552"/>
      <c r="FQ32" s="552"/>
      <c r="FR32" s="552"/>
      <c r="FS32" s="552"/>
      <c r="FT32" s="552"/>
      <c r="FU32" s="552"/>
      <c r="FV32" s="552"/>
      <c r="FW32" s="552"/>
      <c r="FX32" s="552"/>
      <c r="FY32" s="552"/>
      <c r="FZ32" s="552"/>
      <c r="GA32" s="552"/>
      <c r="GB32" s="552"/>
      <c r="GC32" s="552"/>
      <c r="GD32" s="552"/>
      <c r="GE32" s="552"/>
      <c r="GF32" s="552"/>
      <c r="GG32" s="552"/>
      <c r="GH32" s="552"/>
      <c r="GI32" s="552"/>
      <c r="GJ32" s="552"/>
      <c r="GK32" s="552"/>
      <c r="GL32" s="552"/>
      <c r="GM32" s="552"/>
      <c r="GN32" s="552"/>
      <c r="GO32" s="552"/>
      <c r="GP32" s="552"/>
      <c r="GQ32" s="552"/>
      <c r="GR32" s="552"/>
      <c r="GS32" s="552"/>
      <c r="GT32" s="552"/>
      <c r="GU32" s="552"/>
      <c r="GV32" s="552"/>
      <c r="GW32" s="552"/>
      <c r="GX32" s="552"/>
      <c r="GY32" s="552"/>
      <c r="GZ32" s="552"/>
      <c r="HA32" s="552"/>
      <c r="HB32" s="552"/>
      <c r="HC32" s="552"/>
      <c r="HD32" s="552"/>
      <c r="HE32" s="552"/>
      <c r="HF32" s="552"/>
      <c r="HG32" s="552"/>
      <c r="HH32" s="552"/>
      <c r="HI32" s="552"/>
      <c r="HJ32" s="552"/>
      <c r="HK32" s="552"/>
      <c r="HL32" s="552"/>
      <c r="HM32" s="552"/>
      <c r="HN32" s="552"/>
      <c r="HO32" s="552"/>
      <c r="HP32" s="552"/>
      <c r="HQ32" s="552"/>
      <c r="HR32" s="552"/>
      <c r="HS32" s="552"/>
      <c r="HT32" s="552"/>
      <c r="HU32" s="552"/>
      <c r="HV32" s="552"/>
      <c r="HW32" s="552"/>
      <c r="HX32" s="552"/>
      <c r="HY32" s="552"/>
      <c r="HZ32" s="552"/>
      <c r="IA32" s="552"/>
      <c r="IB32" s="552"/>
      <c r="IC32" s="552"/>
      <c r="ID32" s="552"/>
      <c r="IE32" s="552"/>
      <c r="IF32" s="552"/>
      <c r="IG32" s="552"/>
      <c r="IH32" s="552"/>
      <c r="II32" s="552"/>
      <c r="IJ32" s="552"/>
      <c r="IK32" s="552"/>
      <c r="IL32" s="552"/>
      <c r="IM32" s="552"/>
      <c r="IN32" s="552"/>
      <c r="IO32" s="552"/>
    </row>
    <row r="33" spans="1:249" ht="30" customHeight="1">
      <c r="A33" s="552"/>
      <c r="B33" s="559" t="s">
        <v>218</v>
      </c>
      <c r="C33" s="592"/>
      <c r="D33" s="595">
        <v>-3.0093661408869963</v>
      </c>
      <c r="E33" s="596">
        <v>7.3578701905187955</v>
      </c>
      <c r="F33" s="595">
        <v>7.2595643154227361</v>
      </c>
      <c r="G33" s="595">
        <v>16.912682285553942</v>
      </c>
      <c r="H33" s="595">
        <v>-1.0048808999566461</v>
      </c>
      <c r="I33" s="595">
        <v>1.5983479542515369</v>
      </c>
      <c r="J33" s="595">
        <v>1.5983479542515369</v>
      </c>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row>
    <row r="34" spans="1:249" ht="30" customHeight="1">
      <c r="A34" s="552"/>
      <c r="B34" s="559" t="s">
        <v>219</v>
      </c>
      <c r="C34" s="592"/>
      <c r="D34" s="595">
        <v>3.3436244135929059</v>
      </c>
      <c r="E34" s="596">
        <v>3.5362149707345765</v>
      </c>
      <c r="F34" s="595">
        <v>4.0303134195666814</v>
      </c>
      <c r="G34" s="595">
        <v>9.4280397924075316</v>
      </c>
      <c r="H34" s="595">
        <v>-3.9722813670842214</v>
      </c>
      <c r="I34" s="595">
        <v>1.8430712556639151</v>
      </c>
      <c r="J34" s="595">
        <v>1.8430712556639008</v>
      </c>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row>
    <row r="35" spans="1:249" ht="30" customHeight="1">
      <c r="A35" s="552"/>
      <c r="B35" s="559" t="s">
        <v>220</v>
      </c>
      <c r="C35" s="592"/>
      <c r="D35" s="595">
        <v>8.8802585736913215</v>
      </c>
      <c r="E35" s="596">
        <v>-2.4819689331723964</v>
      </c>
      <c r="F35" s="595">
        <v>-3.4878802421318795</v>
      </c>
      <c r="G35" s="595">
        <v>-4.8428238419683822</v>
      </c>
      <c r="H35" s="595">
        <v>-6.7699512816534195</v>
      </c>
      <c r="I35" s="595">
        <v>0.59350973935241313</v>
      </c>
      <c r="J35" s="595">
        <v>0.59350973935241313</v>
      </c>
      <c r="K35" s="552"/>
      <c r="L35" s="552"/>
      <c r="M35" s="552"/>
      <c r="N35" s="552"/>
      <c r="O35" s="552"/>
      <c r="P35" s="552"/>
      <c r="Q35" s="552"/>
      <c r="R35" s="552"/>
      <c r="S35" s="552"/>
      <c r="T35" s="552"/>
      <c r="U35" s="552"/>
      <c r="V35" s="552"/>
      <c r="W35" s="552"/>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c r="HR35" s="552"/>
      <c r="HS35" s="552"/>
      <c r="HT35" s="552"/>
      <c r="HU35" s="552"/>
      <c r="HV35" s="552"/>
      <c r="HW35" s="552"/>
      <c r="HX35" s="552"/>
      <c r="HY35" s="552"/>
      <c r="HZ35" s="552"/>
      <c r="IA35" s="552"/>
      <c r="IB35" s="552"/>
      <c r="IC35" s="552"/>
      <c r="ID35" s="552"/>
      <c r="IE35" s="552"/>
      <c r="IF35" s="552"/>
      <c r="IG35" s="552"/>
      <c r="IH35" s="552"/>
      <c r="II35" s="552"/>
      <c r="IJ35" s="552"/>
      <c r="IK35" s="552"/>
      <c r="IL35" s="552"/>
      <c r="IM35" s="552"/>
      <c r="IN35" s="552"/>
      <c r="IO35" s="552"/>
    </row>
    <row r="36" spans="1:249" ht="30" customHeight="1">
      <c r="A36" s="552"/>
      <c r="B36" s="559" t="s">
        <v>221</v>
      </c>
      <c r="C36" s="592"/>
      <c r="D36" s="595">
        <v>9.5205903415411086</v>
      </c>
      <c r="E36" s="596">
        <v>-3.4899785214605856</v>
      </c>
      <c r="F36" s="595">
        <v>-4.1890090615679014</v>
      </c>
      <c r="G36" s="595">
        <v>-6.6686379048858555</v>
      </c>
      <c r="H36" s="595">
        <v>-6.9589481533294872</v>
      </c>
      <c r="I36" s="595">
        <v>0.37071628307290894</v>
      </c>
      <c r="J36" s="595">
        <v>0.37071628307292315</v>
      </c>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552"/>
      <c r="GU36" s="552"/>
      <c r="GV36" s="552"/>
      <c r="GW36" s="552"/>
      <c r="GX36" s="552"/>
      <c r="GY36" s="552"/>
      <c r="GZ36" s="552"/>
      <c r="HA36" s="552"/>
      <c r="HB36" s="552"/>
      <c r="HC36" s="552"/>
      <c r="HD36" s="552"/>
      <c r="HE36" s="552"/>
      <c r="HF36" s="552"/>
      <c r="HG36" s="552"/>
      <c r="HH36" s="552"/>
      <c r="HI36" s="552"/>
      <c r="HJ36" s="552"/>
      <c r="HK36" s="552"/>
      <c r="HL36" s="552"/>
      <c r="HM36" s="552"/>
      <c r="HN36" s="552"/>
      <c r="HO36" s="552"/>
      <c r="HP36" s="552"/>
      <c r="HQ36" s="552"/>
      <c r="HR36" s="552"/>
      <c r="HS36" s="552"/>
      <c r="HT36" s="552"/>
      <c r="HU36" s="552"/>
      <c r="HV36" s="552"/>
      <c r="HW36" s="552"/>
      <c r="HX36" s="552"/>
      <c r="HY36" s="552"/>
      <c r="HZ36" s="552"/>
      <c r="IA36" s="552"/>
      <c r="IB36" s="552"/>
      <c r="IC36" s="552"/>
      <c r="ID36" s="552"/>
      <c r="IE36" s="552"/>
      <c r="IF36" s="552"/>
      <c r="IG36" s="552"/>
      <c r="IH36" s="552"/>
      <c r="II36" s="552"/>
      <c r="IJ36" s="552"/>
      <c r="IK36" s="552"/>
      <c r="IL36" s="552"/>
      <c r="IM36" s="552"/>
      <c r="IN36" s="552"/>
      <c r="IO36" s="552"/>
    </row>
    <row r="37" spans="1:249" ht="30" customHeight="1">
      <c r="A37" s="552"/>
      <c r="B37" s="559" t="s">
        <v>222</v>
      </c>
      <c r="C37" s="592"/>
      <c r="D37" s="595">
        <v>7.9700365078092972</v>
      </c>
      <c r="E37" s="596">
        <v>-4.7839558697570936</v>
      </c>
      <c r="F37" s="595">
        <v>-4.8311633942992387</v>
      </c>
      <c r="G37" s="595">
        <v>-6.7467672324634833</v>
      </c>
      <c r="H37" s="595">
        <v>-9.3445481709061937</v>
      </c>
      <c r="I37" s="595">
        <v>-1.1626213457139869</v>
      </c>
      <c r="J37" s="595">
        <v>-1.1626213457140011</v>
      </c>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552"/>
      <c r="GU37" s="552"/>
      <c r="GV37" s="552"/>
      <c r="GW37" s="552"/>
      <c r="GX37" s="552"/>
      <c r="GY37" s="552"/>
      <c r="GZ37" s="552"/>
      <c r="HA37" s="552"/>
      <c r="HB37" s="552"/>
      <c r="HC37" s="552"/>
      <c r="HD37" s="552"/>
      <c r="HE37" s="552"/>
      <c r="HF37" s="552"/>
      <c r="HG37" s="552"/>
      <c r="HH37" s="552"/>
      <c r="HI37" s="552"/>
      <c r="HJ37" s="552"/>
      <c r="HK37" s="552"/>
      <c r="HL37" s="552"/>
      <c r="HM37" s="552"/>
      <c r="HN37" s="552"/>
      <c r="HO37" s="552"/>
      <c r="HP37" s="552"/>
      <c r="HQ37" s="552"/>
      <c r="HR37" s="552"/>
      <c r="HS37" s="552"/>
      <c r="HT37" s="552"/>
      <c r="HU37" s="552"/>
      <c r="HV37" s="552"/>
      <c r="HW37" s="552"/>
      <c r="HX37" s="552"/>
      <c r="HY37" s="552"/>
      <c r="HZ37" s="552"/>
      <c r="IA37" s="552"/>
      <c r="IB37" s="552"/>
      <c r="IC37" s="552"/>
      <c r="ID37" s="552"/>
      <c r="IE37" s="552"/>
      <c r="IF37" s="552"/>
      <c r="IG37" s="552"/>
      <c r="IH37" s="552"/>
      <c r="II37" s="552"/>
      <c r="IJ37" s="552"/>
      <c r="IK37" s="552"/>
      <c r="IL37" s="552"/>
      <c r="IM37" s="552"/>
      <c r="IN37" s="552"/>
      <c r="IO37" s="552"/>
    </row>
    <row r="38" spans="1:249" ht="30" customHeight="1">
      <c r="A38" s="552"/>
      <c r="B38" s="559" t="s">
        <v>223</v>
      </c>
      <c r="C38" s="592"/>
      <c r="D38" s="595">
        <v>3.6932084300496371</v>
      </c>
      <c r="E38" s="596">
        <v>-2.5882291425055257</v>
      </c>
      <c r="F38" s="595">
        <v>-9.507506965184561</v>
      </c>
      <c r="G38" s="595">
        <v>-4.429892192340219</v>
      </c>
      <c r="H38" s="595">
        <v>-9.2503541142682906</v>
      </c>
      <c r="I38" s="595">
        <v>-1.9497638281028458</v>
      </c>
      <c r="J38" s="595">
        <v>-1.9497638281028316</v>
      </c>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c r="CU38" s="552"/>
      <c r="CV38" s="552"/>
      <c r="CW38" s="552"/>
      <c r="CX38" s="552"/>
      <c r="CY38" s="552"/>
      <c r="CZ38" s="552"/>
      <c r="DA38" s="552"/>
      <c r="DB38" s="552"/>
      <c r="DC38" s="552"/>
      <c r="DD38" s="552"/>
      <c r="DE38" s="552"/>
      <c r="DF38" s="552"/>
      <c r="DG38" s="552"/>
      <c r="DH38" s="552"/>
      <c r="DI38" s="552"/>
      <c r="DJ38" s="552"/>
      <c r="DK38" s="552"/>
      <c r="DL38" s="552"/>
      <c r="DM38" s="552"/>
      <c r="DN38" s="552"/>
      <c r="DO38" s="552"/>
      <c r="DP38" s="552"/>
      <c r="DQ38" s="552"/>
      <c r="DR38" s="552"/>
      <c r="DS38" s="552"/>
      <c r="DT38" s="552"/>
      <c r="DU38" s="552"/>
      <c r="DV38" s="552"/>
      <c r="DW38" s="552"/>
      <c r="DX38" s="552"/>
      <c r="DY38" s="552"/>
      <c r="DZ38" s="552"/>
      <c r="EA38" s="552"/>
      <c r="EB38" s="552"/>
      <c r="EC38" s="552"/>
      <c r="ED38" s="552"/>
      <c r="EE38" s="552"/>
      <c r="EF38" s="552"/>
      <c r="EG38" s="552"/>
      <c r="EH38" s="552"/>
      <c r="EI38" s="552"/>
      <c r="EJ38" s="552"/>
      <c r="EK38" s="552"/>
      <c r="EL38" s="552"/>
      <c r="EM38" s="552"/>
      <c r="EN38" s="552"/>
      <c r="EO38" s="552"/>
      <c r="EP38" s="552"/>
      <c r="EQ38" s="552"/>
      <c r="ER38" s="552"/>
      <c r="ES38" s="552"/>
      <c r="ET38" s="552"/>
      <c r="EU38" s="552"/>
      <c r="EV38" s="552"/>
      <c r="EW38" s="552"/>
      <c r="EX38" s="552"/>
      <c r="EY38" s="552"/>
      <c r="EZ38" s="552"/>
      <c r="FA38" s="552"/>
      <c r="FB38" s="552"/>
      <c r="FC38" s="552"/>
      <c r="FD38" s="552"/>
      <c r="FE38" s="552"/>
      <c r="FF38" s="552"/>
      <c r="FG38" s="552"/>
      <c r="FH38" s="552"/>
      <c r="FI38" s="552"/>
      <c r="FJ38" s="552"/>
      <c r="FK38" s="552"/>
      <c r="FL38" s="552"/>
      <c r="FM38" s="552"/>
      <c r="FN38" s="552"/>
      <c r="FO38" s="552"/>
      <c r="FP38" s="552"/>
      <c r="FQ38" s="552"/>
      <c r="FR38" s="552"/>
      <c r="FS38" s="552"/>
      <c r="FT38" s="552"/>
      <c r="FU38" s="552"/>
      <c r="FV38" s="552"/>
      <c r="FW38" s="552"/>
      <c r="FX38" s="552"/>
      <c r="FY38" s="552"/>
      <c r="FZ38" s="552"/>
      <c r="GA38" s="552"/>
      <c r="GB38" s="552"/>
      <c r="GC38" s="552"/>
      <c r="GD38" s="552"/>
      <c r="GE38" s="552"/>
      <c r="GF38" s="552"/>
      <c r="GG38" s="552"/>
      <c r="GH38" s="552"/>
      <c r="GI38" s="552"/>
      <c r="GJ38" s="552"/>
      <c r="GK38" s="552"/>
      <c r="GL38" s="552"/>
      <c r="GM38" s="552"/>
      <c r="GN38" s="552"/>
      <c r="GO38" s="552"/>
      <c r="GP38" s="552"/>
      <c r="GQ38" s="552"/>
      <c r="GR38" s="552"/>
      <c r="GS38" s="552"/>
      <c r="GT38" s="552"/>
      <c r="GU38" s="552"/>
      <c r="GV38" s="552"/>
      <c r="GW38" s="552"/>
      <c r="GX38" s="552"/>
      <c r="GY38" s="552"/>
      <c r="GZ38" s="552"/>
      <c r="HA38" s="552"/>
      <c r="HB38" s="552"/>
      <c r="HC38" s="552"/>
      <c r="HD38" s="552"/>
      <c r="HE38" s="552"/>
      <c r="HF38" s="552"/>
      <c r="HG38" s="552"/>
      <c r="HH38" s="552"/>
      <c r="HI38" s="552"/>
      <c r="HJ38" s="552"/>
      <c r="HK38" s="552"/>
      <c r="HL38" s="552"/>
      <c r="HM38" s="552"/>
      <c r="HN38" s="552"/>
      <c r="HO38" s="552"/>
      <c r="HP38" s="552"/>
      <c r="HQ38" s="552"/>
      <c r="HR38" s="552"/>
      <c r="HS38" s="552"/>
      <c r="HT38" s="552"/>
      <c r="HU38" s="552"/>
      <c r="HV38" s="552"/>
      <c r="HW38" s="552"/>
      <c r="HX38" s="552"/>
      <c r="HY38" s="552"/>
      <c r="HZ38" s="552"/>
      <c r="IA38" s="552"/>
      <c r="IB38" s="552"/>
      <c r="IC38" s="552"/>
      <c r="ID38" s="552"/>
      <c r="IE38" s="552"/>
      <c r="IF38" s="552"/>
      <c r="IG38" s="552"/>
      <c r="IH38" s="552"/>
      <c r="II38" s="552"/>
      <c r="IJ38" s="552"/>
      <c r="IK38" s="552"/>
      <c r="IL38" s="552"/>
      <c r="IM38" s="552"/>
      <c r="IN38" s="552"/>
      <c r="IO38" s="552"/>
    </row>
    <row r="39" spans="1:249" ht="30" customHeight="1">
      <c r="A39" s="552"/>
      <c r="B39" s="559" t="s">
        <v>224</v>
      </c>
      <c r="C39" s="592"/>
      <c r="D39" s="595">
        <v>2.4823348489482839</v>
      </c>
      <c r="E39" s="596">
        <v>0.94223523026649048</v>
      </c>
      <c r="F39" s="595">
        <v>-10.936071743787508</v>
      </c>
      <c r="G39" s="595">
        <v>-0.44639439174967777</v>
      </c>
      <c r="H39" s="595">
        <v>-9.8863881270629292</v>
      </c>
      <c r="I39" s="595">
        <v>-1.2217945429203354</v>
      </c>
      <c r="J39" s="595">
        <v>-1.2217945429203496</v>
      </c>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52"/>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c r="HR39" s="552"/>
      <c r="HS39" s="552"/>
      <c r="HT39" s="552"/>
      <c r="HU39" s="552"/>
      <c r="HV39" s="552"/>
      <c r="HW39" s="552"/>
      <c r="HX39" s="552"/>
      <c r="HY39" s="552"/>
      <c r="HZ39" s="552"/>
      <c r="IA39" s="552"/>
      <c r="IB39" s="552"/>
      <c r="IC39" s="552"/>
      <c r="ID39" s="552"/>
      <c r="IE39" s="552"/>
      <c r="IF39" s="552"/>
      <c r="IG39" s="552"/>
      <c r="IH39" s="552"/>
      <c r="II39" s="552"/>
      <c r="IJ39" s="552"/>
      <c r="IK39" s="552"/>
      <c r="IL39" s="552"/>
      <c r="IM39" s="552"/>
      <c r="IN39" s="552"/>
      <c r="IO39" s="552"/>
    </row>
    <row r="40" spans="1:249" ht="15.75" customHeight="1">
      <c r="A40" s="552"/>
      <c r="B40" s="83" t="s">
        <v>225</v>
      </c>
      <c r="C40" s="558"/>
      <c r="D40" s="558" t="s">
        <v>226</v>
      </c>
      <c r="E40" s="558"/>
      <c r="F40" s="558"/>
      <c r="G40" s="558"/>
      <c r="H40" s="558"/>
      <c r="I40" s="532"/>
      <c r="J40" s="589"/>
      <c r="K40" s="552"/>
      <c r="L40" s="552"/>
      <c r="M40" s="552"/>
      <c r="N40" s="552"/>
      <c r="O40" s="552"/>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52"/>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c r="HR40" s="552"/>
      <c r="HS40" s="552"/>
      <c r="HT40" s="552"/>
      <c r="HU40" s="552"/>
      <c r="HV40" s="552"/>
      <c r="HW40" s="552"/>
      <c r="HX40" s="552"/>
      <c r="HY40" s="552"/>
      <c r="HZ40" s="552"/>
      <c r="IA40" s="552"/>
      <c r="IB40" s="552"/>
      <c r="IC40" s="552"/>
      <c r="ID40" s="552"/>
      <c r="IE40" s="552"/>
      <c r="IF40" s="552"/>
      <c r="IG40" s="552"/>
      <c r="IH40" s="552"/>
      <c r="II40" s="552"/>
      <c r="IJ40" s="552"/>
      <c r="IK40" s="552"/>
      <c r="IL40" s="552"/>
      <c r="IM40" s="552"/>
      <c r="IN40" s="552"/>
      <c r="IO40" s="552"/>
    </row>
    <row r="41" spans="1:249">
      <c r="A41" s="552"/>
      <c r="B41" s="552"/>
      <c r="C41" s="552"/>
      <c r="D41" s="552"/>
      <c r="E41" s="552"/>
      <c r="F41" s="552"/>
      <c r="G41" s="552"/>
      <c r="H41" s="552"/>
      <c r="J41" s="552"/>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c r="CU41" s="552"/>
      <c r="CV41" s="552"/>
      <c r="CW41" s="552"/>
      <c r="CX41" s="552"/>
      <c r="CY41" s="552"/>
      <c r="CZ41" s="552"/>
      <c r="DA41" s="552"/>
      <c r="DB41" s="552"/>
      <c r="DC41" s="552"/>
      <c r="DD41" s="552"/>
      <c r="DE41" s="552"/>
      <c r="DF41" s="552"/>
      <c r="DG41" s="552"/>
      <c r="DH41" s="552"/>
      <c r="DI41" s="552"/>
      <c r="DJ41" s="552"/>
      <c r="DK41" s="552"/>
      <c r="DL41" s="552"/>
      <c r="DM41" s="552"/>
      <c r="DN41" s="552"/>
      <c r="DO41" s="552"/>
      <c r="DP41" s="552"/>
      <c r="DQ41" s="552"/>
      <c r="DR41" s="552"/>
      <c r="DS41" s="552"/>
      <c r="DT41" s="552"/>
      <c r="DU41" s="552"/>
      <c r="DV41" s="552"/>
      <c r="DW41" s="552"/>
      <c r="DX41" s="552"/>
      <c r="DY41" s="552"/>
      <c r="DZ41" s="552"/>
      <c r="EA41" s="552"/>
      <c r="EB41" s="552"/>
      <c r="EC41" s="552"/>
      <c r="ED41" s="552"/>
      <c r="EE41" s="552"/>
      <c r="EF41" s="552"/>
      <c r="EG41" s="552"/>
      <c r="EH41" s="552"/>
      <c r="EI41" s="552"/>
      <c r="EJ41" s="552"/>
      <c r="EK41" s="552"/>
      <c r="EL41" s="552"/>
      <c r="EM41" s="552"/>
      <c r="EN41" s="552"/>
      <c r="EO41" s="552"/>
      <c r="EP41" s="552"/>
      <c r="EQ41" s="552"/>
      <c r="ER41" s="552"/>
      <c r="ES41" s="552"/>
      <c r="ET41" s="552"/>
      <c r="EU41" s="552"/>
      <c r="EV41" s="552"/>
      <c r="EW41" s="552"/>
      <c r="EX41" s="552"/>
      <c r="EY41" s="552"/>
      <c r="EZ41" s="552"/>
      <c r="FA41" s="552"/>
      <c r="FB41" s="552"/>
      <c r="FC41" s="552"/>
      <c r="FD41" s="552"/>
      <c r="FE41" s="552"/>
      <c r="FF41" s="552"/>
      <c r="FG41" s="552"/>
      <c r="FH41" s="552"/>
      <c r="FI41" s="552"/>
      <c r="FJ41" s="552"/>
      <c r="FK41" s="552"/>
      <c r="FL41" s="552"/>
      <c r="FM41" s="552"/>
      <c r="FN41" s="552"/>
      <c r="FO41" s="552"/>
      <c r="FP41" s="552"/>
      <c r="FQ41" s="552"/>
      <c r="FR41" s="552"/>
      <c r="FS41" s="552"/>
      <c r="FT41" s="552"/>
      <c r="FU41" s="552"/>
      <c r="FV41" s="552"/>
      <c r="FW41" s="552"/>
      <c r="FX41" s="552"/>
      <c r="FY41" s="552"/>
      <c r="FZ41" s="552"/>
      <c r="GA41" s="552"/>
      <c r="GB41" s="552"/>
      <c r="GC41" s="552"/>
      <c r="GD41" s="552"/>
      <c r="GE41" s="552"/>
      <c r="GF41" s="552"/>
      <c r="GG41" s="552"/>
      <c r="GH41" s="552"/>
      <c r="GI41" s="552"/>
      <c r="GJ41" s="552"/>
      <c r="GK41" s="552"/>
      <c r="GL41" s="552"/>
      <c r="GM41" s="552"/>
      <c r="GN41" s="552"/>
      <c r="GO41" s="552"/>
      <c r="GP41" s="552"/>
      <c r="GQ41" s="552"/>
      <c r="GR41" s="552"/>
      <c r="GS41" s="552"/>
      <c r="GT41" s="552"/>
      <c r="GU41" s="552"/>
      <c r="GV41" s="552"/>
      <c r="GW41" s="552"/>
      <c r="GX41" s="552"/>
      <c r="GY41" s="552"/>
      <c r="GZ41" s="552"/>
      <c r="HA41" s="552"/>
      <c r="HB41" s="552"/>
      <c r="HC41" s="552"/>
      <c r="HD41" s="552"/>
      <c r="HE41" s="552"/>
      <c r="HF41" s="552"/>
      <c r="HG41" s="552"/>
      <c r="HH41" s="552"/>
      <c r="HI41" s="552"/>
      <c r="HJ41" s="552"/>
      <c r="HK41" s="552"/>
      <c r="HL41" s="552"/>
      <c r="HM41" s="552"/>
      <c r="HN41" s="552"/>
      <c r="HO41" s="552"/>
      <c r="HP41" s="552"/>
      <c r="HQ41" s="552"/>
      <c r="HR41" s="552"/>
      <c r="HS41" s="552"/>
      <c r="HT41" s="552"/>
      <c r="HU41" s="552"/>
      <c r="HV41" s="552"/>
      <c r="HW41" s="552"/>
      <c r="HX41" s="552"/>
      <c r="HY41" s="552"/>
      <c r="HZ41" s="552"/>
      <c r="IA41" s="552"/>
      <c r="IB41" s="552"/>
      <c r="IC41" s="552"/>
      <c r="ID41" s="552"/>
      <c r="IE41" s="552"/>
      <c r="IF41" s="552"/>
      <c r="IG41" s="552"/>
      <c r="IH41" s="552"/>
      <c r="II41" s="552"/>
      <c r="IJ41" s="552"/>
      <c r="IK41" s="552"/>
      <c r="IL41" s="552"/>
      <c r="IM41" s="552"/>
      <c r="IN41" s="552"/>
      <c r="IO41" s="552"/>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249977111117893"/>
  </sheetPr>
  <dimension ref="B1:R48"/>
  <sheetViews>
    <sheetView view="pageBreakPreview" zoomScale="60" zoomScaleNormal="100" workbookViewId="0">
      <selection sqref="A1:XFD1048576"/>
    </sheetView>
  </sheetViews>
  <sheetFormatPr defaultColWidth="9.1328125" defaultRowHeight="13.15"/>
  <cols>
    <col min="1" max="1" width="1.3984375" style="13" customWidth="1"/>
    <col min="2" max="2" width="6" style="13" customWidth="1"/>
    <col min="3" max="3" width="5.1328125" style="13" customWidth="1"/>
    <col min="4" max="9" width="8.3984375" style="13" customWidth="1"/>
    <col min="10" max="10" width="9.3984375" style="13" customWidth="1"/>
    <col min="11" max="11" width="8.3984375" style="13" customWidth="1"/>
    <col min="12" max="12" width="8.1328125" style="13" customWidth="1"/>
    <col min="13" max="15" width="8.3984375" style="13" customWidth="1"/>
    <col min="16" max="16" width="8.86328125" style="13" customWidth="1"/>
    <col min="17" max="231" width="9.1328125" style="13"/>
    <col min="232" max="232" width="6" style="13" customWidth="1"/>
    <col min="233" max="233" width="3.3984375" style="13" customWidth="1"/>
    <col min="234" max="234" width="8.1328125" style="13" customWidth="1"/>
    <col min="235" max="237" width="6.3984375" style="13" customWidth="1"/>
    <col min="238" max="238" width="6.1328125" style="13" customWidth="1"/>
    <col min="239" max="239" width="8" style="13" customWidth="1"/>
    <col min="240" max="240" width="6.3984375" style="13" customWidth="1"/>
    <col min="241" max="241" width="6.86328125" style="13" customWidth="1"/>
    <col min="242" max="242" width="8" style="13" customWidth="1"/>
    <col min="243" max="243" width="8.3984375" style="13" customWidth="1"/>
    <col min="244" max="244" width="6.3984375" style="13" customWidth="1"/>
    <col min="245" max="245" width="7.86328125" style="13" customWidth="1"/>
    <col min="246" max="246" width="6.86328125" style="13" customWidth="1"/>
    <col min="247" max="247" width="7.1328125" style="13" customWidth="1"/>
    <col min="248" max="248" width="7.3984375" style="13" customWidth="1"/>
    <col min="249" max="249" width="8" style="13" customWidth="1"/>
    <col min="250" max="250" width="7.86328125" style="13" customWidth="1"/>
    <col min="251" max="251" width="7.1328125" style="13" customWidth="1"/>
    <col min="252" max="252" width="7" style="13" customWidth="1"/>
    <col min="253" max="253" width="8.86328125" style="13" customWidth="1"/>
    <col min="254" max="254" width="8.3984375" style="13" customWidth="1"/>
    <col min="255" max="255" width="9" style="13" customWidth="1"/>
    <col min="256" max="16384" width="9.1328125" style="13"/>
  </cols>
  <sheetData>
    <row r="1" spans="2:18" ht="27.75" customHeight="1">
      <c r="B1" s="63" t="s">
        <v>381</v>
      </c>
      <c r="C1" s="516"/>
      <c r="D1" s="544"/>
      <c r="E1" s="544"/>
      <c r="F1" s="544"/>
      <c r="G1" s="544"/>
      <c r="H1" s="544"/>
      <c r="I1" s="544"/>
      <c r="J1" s="544"/>
      <c r="K1" s="544"/>
      <c r="L1" s="544"/>
      <c r="M1" s="544"/>
      <c r="N1" s="544"/>
      <c r="O1" s="544"/>
      <c r="P1" s="66"/>
      <c r="R1" s="13">
        <v>0.108404662342485</v>
      </c>
    </row>
    <row r="2" spans="2:18" ht="15" customHeight="1">
      <c r="B2" s="707" t="s">
        <v>43</v>
      </c>
      <c r="C2" s="733" t="s">
        <v>44</v>
      </c>
      <c r="D2" s="710" t="s">
        <v>277</v>
      </c>
      <c r="E2" s="736"/>
      <c r="F2" s="736"/>
      <c r="G2" s="736"/>
      <c r="H2" s="736"/>
      <c r="I2" s="736"/>
      <c r="J2" s="736"/>
      <c r="K2" s="736"/>
      <c r="L2" s="736"/>
      <c r="M2" s="736"/>
      <c r="N2" s="736"/>
      <c r="O2" s="736"/>
      <c r="P2" s="67"/>
    </row>
    <row r="3" spans="2:18" s="12" customFormat="1" ht="174" customHeight="1">
      <c r="B3" s="691"/>
      <c r="C3" s="745"/>
      <c r="D3" s="448" t="s">
        <v>237</v>
      </c>
      <c r="E3" s="64" t="s">
        <v>238</v>
      </c>
      <c r="F3" s="64" t="s">
        <v>56</v>
      </c>
      <c r="G3" s="64" t="s">
        <v>57</v>
      </c>
      <c r="H3" s="64" t="s">
        <v>58</v>
      </c>
      <c r="I3" s="64" t="s">
        <v>239</v>
      </c>
      <c r="J3" s="64" t="s">
        <v>363</v>
      </c>
      <c r="K3" s="64" t="s">
        <v>257</v>
      </c>
      <c r="L3" s="68" t="s">
        <v>62</v>
      </c>
      <c r="M3" s="68" t="s">
        <v>364</v>
      </c>
      <c r="N3" s="64" t="s">
        <v>365</v>
      </c>
      <c r="O3" s="64" t="s">
        <v>79</v>
      </c>
      <c r="P3" s="546" t="s">
        <v>231</v>
      </c>
    </row>
    <row r="4" spans="2:18" ht="30" hidden="1" customHeight="1">
      <c r="B4" s="75" t="s">
        <v>181</v>
      </c>
      <c r="C4" s="76"/>
      <c r="D4" s="77">
        <v>0</v>
      </c>
      <c r="E4" s="77">
        <v>0</v>
      </c>
      <c r="F4" s="77">
        <v>0</v>
      </c>
      <c r="G4" s="77">
        <v>0</v>
      </c>
      <c r="H4" s="77">
        <v>0</v>
      </c>
      <c r="I4" s="77">
        <v>0</v>
      </c>
      <c r="J4" s="77">
        <v>0</v>
      </c>
      <c r="K4" s="77">
        <v>0</v>
      </c>
      <c r="L4" s="77">
        <v>0</v>
      </c>
      <c r="M4" s="77">
        <v>0</v>
      </c>
      <c r="N4" s="77">
        <v>0</v>
      </c>
      <c r="O4" s="80">
        <v>0</v>
      </c>
      <c r="P4" s="81">
        <v>2244.44346592381</v>
      </c>
    </row>
    <row r="5" spans="2:18" ht="30" hidden="1" customHeight="1">
      <c r="B5" s="75" t="s">
        <v>182</v>
      </c>
      <c r="C5" s="76"/>
      <c r="D5" s="77">
        <v>0</v>
      </c>
      <c r="E5" s="77">
        <v>0</v>
      </c>
      <c r="F5" s="77">
        <v>0</v>
      </c>
      <c r="G5" s="77">
        <v>0</v>
      </c>
      <c r="H5" s="77">
        <v>0</v>
      </c>
      <c r="I5" s="77">
        <v>0</v>
      </c>
      <c r="J5" s="77">
        <v>0</v>
      </c>
      <c r="K5" s="77">
        <v>0</v>
      </c>
      <c r="L5" s="77">
        <v>0</v>
      </c>
      <c r="M5" s="77">
        <v>0</v>
      </c>
      <c r="N5" s="77">
        <v>0</v>
      </c>
      <c r="O5" s="80">
        <v>0</v>
      </c>
      <c r="P5" s="78">
        <v>2229.3701148720802</v>
      </c>
    </row>
    <row r="6" spans="2:18" ht="30" hidden="1" customHeight="1">
      <c r="B6" s="75" t="s">
        <v>183</v>
      </c>
      <c r="C6" s="76"/>
      <c r="D6" s="77">
        <v>0</v>
      </c>
      <c r="E6" s="77">
        <v>0</v>
      </c>
      <c r="F6" s="77">
        <v>0</v>
      </c>
      <c r="G6" s="77">
        <v>0</v>
      </c>
      <c r="H6" s="77">
        <v>0</v>
      </c>
      <c r="I6" s="77">
        <v>0</v>
      </c>
      <c r="J6" s="77">
        <v>0</v>
      </c>
      <c r="K6" s="77">
        <v>0</v>
      </c>
      <c r="L6" s="77">
        <v>0</v>
      </c>
      <c r="M6" s="77">
        <v>0</v>
      </c>
      <c r="N6" s="77">
        <v>0</v>
      </c>
      <c r="O6" s="80">
        <v>0</v>
      </c>
      <c r="P6" s="78">
        <v>2192.8376843300198</v>
      </c>
    </row>
    <row r="7" spans="2:18" ht="30" hidden="1" customHeight="1">
      <c r="B7" s="75" t="s">
        <v>184</v>
      </c>
      <c r="C7" s="76"/>
      <c r="D7" s="77">
        <v>0</v>
      </c>
      <c r="E7" s="77">
        <v>0</v>
      </c>
      <c r="F7" s="77">
        <v>0</v>
      </c>
      <c r="G7" s="77">
        <v>0</v>
      </c>
      <c r="H7" s="77">
        <v>0</v>
      </c>
      <c r="I7" s="77">
        <v>0</v>
      </c>
      <c r="J7" s="77">
        <v>0</v>
      </c>
      <c r="K7" s="77">
        <v>0</v>
      </c>
      <c r="L7" s="77">
        <v>0</v>
      </c>
      <c r="M7" s="77">
        <v>0</v>
      </c>
      <c r="N7" s="77">
        <v>0</v>
      </c>
      <c r="O7" s="80">
        <v>0</v>
      </c>
      <c r="P7" s="78">
        <v>2159.0648574012798</v>
      </c>
    </row>
    <row r="8" spans="2:18" ht="30" customHeight="1">
      <c r="B8" s="75" t="s">
        <v>185</v>
      </c>
      <c r="C8" s="76"/>
      <c r="D8" s="77">
        <v>3677.8850746464</v>
      </c>
      <c r="E8" s="77">
        <v>1220.2258497985324</v>
      </c>
      <c r="F8" s="77">
        <v>1663.97147689081</v>
      </c>
      <c r="G8" s="77">
        <v>528.08912694198739</v>
      </c>
      <c r="H8" s="77">
        <v>1518.0040321694673</v>
      </c>
      <c r="I8" s="77">
        <v>289.68735425070025</v>
      </c>
      <c r="J8" s="77">
        <v>404.95464865143447</v>
      </c>
      <c r="K8" s="77">
        <v>1135.4039011104746</v>
      </c>
      <c r="L8" s="77">
        <v>1338.98534977596</v>
      </c>
      <c r="M8" s="77">
        <v>677.0388587215715</v>
      </c>
      <c r="N8" s="77">
        <v>438.53860179513822</v>
      </c>
      <c r="O8" s="80">
        <v>12892.784274752474</v>
      </c>
      <c r="P8" s="78">
        <v>2174.7996843091501</v>
      </c>
    </row>
    <row r="9" spans="2:18" ht="30" customHeight="1">
      <c r="B9" s="75" t="s">
        <v>186</v>
      </c>
      <c r="C9" s="76"/>
      <c r="D9" s="77">
        <v>3588.0926655276626</v>
      </c>
      <c r="E9" s="77">
        <v>1292.3175362208776</v>
      </c>
      <c r="F9" s="77">
        <v>1741.7419081329226</v>
      </c>
      <c r="G9" s="77">
        <v>550.51807104885802</v>
      </c>
      <c r="H9" s="77">
        <v>1597.8580103107427</v>
      </c>
      <c r="I9" s="77">
        <v>265.22363286523148</v>
      </c>
      <c r="J9" s="77">
        <v>408.98781887311327</v>
      </c>
      <c r="K9" s="77">
        <v>1139.505376314537</v>
      </c>
      <c r="L9" s="77">
        <v>1382.3949311819827</v>
      </c>
      <c r="M9" s="77">
        <v>675.51126037074596</v>
      </c>
      <c r="N9" s="77">
        <v>450.757497918929</v>
      </c>
      <c r="O9" s="80">
        <v>13092.908708765603</v>
      </c>
      <c r="P9" s="78">
        <v>2227.86760021072</v>
      </c>
    </row>
    <row r="10" spans="2:18" ht="30" customHeight="1">
      <c r="B10" s="75" t="s">
        <v>187</v>
      </c>
      <c r="C10" s="76"/>
      <c r="D10" s="78">
        <v>3639.0953169580976</v>
      </c>
      <c r="E10" s="78">
        <v>1259.4125795185923</v>
      </c>
      <c r="F10" s="78">
        <v>1830.817193059695</v>
      </c>
      <c r="G10" s="78">
        <v>593.42663563232679</v>
      </c>
      <c r="H10" s="78">
        <v>1689.9566308722926</v>
      </c>
      <c r="I10" s="77">
        <v>273.55604765146222</v>
      </c>
      <c r="J10" s="78">
        <v>428.73978646482152</v>
      </c>
      <c r="K10" s="78">
        <v>1129.923466506182</v>
      </c>
      <c r="L10" s="78">
        <v>1393.311449269115</v>
      </c>
      <c r="M10" s="78">
        <v>694.23910079318694</v>
      </c>
      <c r="N10" s="78">
        <v>450.31326357352577</v>
      </c>
      <c r="O10" s="80">
        <v>13382.791470299297</v>
      </c>
      <c r="P10" s="78">
        <v>2256.3566680337599</v>
      </c>
    </row>
    <row r="11" spans="2:18" ht="30" customHeight="1">
      <c r="B11" s="75" t="s">
        <v>188</v>
      </c>
      <c r="C11" s="76"/>
      <c r="D11" s="78">
        <v>3540.1120603695572</v>
      </c>
      <c r="E11" s="78">
        <v>1186.573901656865</v>
      </c>
      <c r="F11" s="78">
        <v>1865.840706418355</v>
      </c>
      <c r="G11" s="78">
        <v>631.879458989059</v>
      </c>
      <c r="H11" s="78">
        <v>1785.1645171677051</v>
      </c>
      <c r="I11" s="77">
        <v>292.57705278476351</v>
      </c>
      <c r="J11" s="78">
        <v>446.22999269364124</v>
      </c>
      <c r="K11" s="78">
        <v>1106.1100189674594</v>
      </c>
      <c r="L11" s="78">
        <v>1327.3196120605776</v>
      </c>
      <c r="M11" s="78">
        <v>693.35616638196939</v>
      </c>
      <c r="N11" s="78">
        <v>413.38535244236675</v>
      </c>
      <c r="O11" s="80">
        <v>13288.548839932319</v>
      </c>
      <c r="P11" s="78">
        <v>2275.4082289460898</v>
      </c>
    </row>
    <row r="12" spans="2:18" ht="30" customHeight="1">
      <c r="B12" s="559" t="s">
        <v>189</v>
      </c>
      <c r="C12" s="76"/>
      <c r="D12" s="78">
        <v>3442.274120676705</v>
      </c>
      <c r="E12" s="78">
        <v>1219.5620931037724</v>
      </c>
      <c r="F12" s="78">
        <v>2192.53523897368</v>
      </c>
      <c r="G12" s="78">
        <v>650.73851342952082</v>
      </c>
      <c r="H12" s="78">
        <v>1883.6503119176102</v>
      </c>
      <c r="I12" s="77">
        <v>309.84594192545575</v>
      </c>
      <c r="J12" s="78">
        <v>457.693795213626</v>
      </c>
      <c r="K12" s="78">
        <v>1078.8152784375168</v>
      </c>
      <c r="L12" s="78">
        <v>1373.9834552049551</v>
      </c>
      <c r="M12" s="78">
        <v>710.14456065024319</v>
      </c>
      <c r="N12" s="78">
        <v>448.86106252993227</v>
      </c>
      <c r="O12" s="80">
        <v>13768.104372063019</v>
      </c>
      <c r="P12" s="78">
        <v>2299.1613205773901</v>
      </c>
    </row>
    <row r="13" spans="2:18" ht="30" customHeight="1">
      <c r="B13" s="559" t="s">
        <v>190</v>
      </c>
      <c r="C13" s="76"/>
      <c r="D13" s="78">
        <v>3376.9204821599551</v>
      </c>
      <c r="E13" s="78">
        <v>1190.9485704655024</v>
      </c>
      <c r="F13" s="78">
        <v>2253.3041552944997</v>
      </c>
      <c r="G13" s="78">
        <v>674.34913176244879</v>
      </c>
      <c r="H13" s="78">
        <v>1931.0780734774253</v>
      </c>
      <c r="I13" s="77">
        <v>337.03918396749651</v>
      </c>
      <c r="J13" s="78">
        <v>475.38531006552296</v>
      </c>
      <c r="K13" s="78">
        <v>1050.2381749157116</v>
      </c>
      <c r="L13" s="78">
        <v>1416.7795850911348</v>
      </c>
      <c r="M13" s="78">
        <v>730.03544821614651</v>
      </c>
      <c r="N13" s="78">
        <v>470.27638767606447</v>
      </c>
      <c r="O13" s="80">
        <v>13906.354503091907</v>
      </c>
      <c r="P13" s="78">
        <v>2284.2538963516199</v>
      </c>
    </row>
    <row r="14" spans="2:18" ht="30" customHeight="1">
      <c r="B14" s="559" t="s">
        <v>191</v>
      </c>
      <c r="C14" s="76"/>
      <c r="D14" s="78">
        <v>3331.3147000529802</v>
      </c>
      <c r="E14" s="78">
        <v>1225.67355969449</v>
      </c>
      <c r="F14" s="78">
        <v>2101.2100508130575</v>
      </c>
      <c r="G14" s="78">
        <v>690.04350932099874</v>
      </c>
      <c r="H14" s="78">
        <v>1978.5192437641476</v>
      </c>
      <c r="I14" s="77">
        <v>302.93596641781676</v>
      </c>
      <c r="J14" s="78">
        <v>468.59834772696075</v>
      </c>
      <c r="K14" s="78">
        <v>1100.3472358146316</v>
      </c>
      <c r="L14" s="78">
        <v>1346.441527837065</v>
      </c>
      <c r="M14" s="78">
        <v>686.94099422413831</v>
      </c>
      <c r="N14" s="78">
        <v>459.16718960818775</v>
      </c>
      <c r="O14" s="80">
        <v>13691.192325274475</v>
      </c>
      <c r="P14" s="78">
        <v>2292.3568513062701</v>
      </c>
    </row>
    <row r="15" spans="2:18" ht="30" customHeight="1">
      <c r="B15" s="559" t="s">
        <v>192</v>
      </c>
      <c r="C15" s="76"/>
      <c r="D15" s="77">
        <v>3558.0917988892224</v>
      </c>
      <c r="E15" s="78">
        <v>1234.7451906966023</v>
      </c>
      <c r="F15" s="78">
        <v>1914.780843992535</v>
      </c>
      <c r="G15" s="78">
        <v>707.38756018707818</v>
      </c>
      <c r="H15" s="78">
        <v>2015.5674364456925</v>
      </c>
      <c r="I15" s="77">
        <v>301.65805414813678</v>
      </c>
      <c r="J15" s="78">
        <v>452.51173298472378</v>
      </c>
      <c r="K15" s="78">
        <v>1077.7275716745341</v>
      </c>
      <c r="L15" s="78">
        <v>1321.2947398379099</v>
      </c>
      <c r="M15" s="78">
        <v>662.55539715098223</v>
      </c>
      <c r="N15" s="78">
        <v>424.36476462718326</v>
      </c>
      <c r="O15" s="80">
        <v>13670.685090634597</v>
      </c>
      <c r="P15" s="78">
        <v>2343.6410642640699</v>
      </c>
    </row>
    <row r="16" spans="2:18" ht="30" customHeight="1">
      <c r="B16" s="559" t="s">
        <v>193</v>
      </c>
      <c r="C16" s="76"/>
      <c r="D16" s="77">
        <v>3587.9911152622403</v>
      </c>
      <c r="E16" s="78">
        <v>1198.7937081990999</v>
      </c>
      <c r="F16" s="78">
        <v>1722.5655537814775</v>
      </c>
      <c r="G16" s="78">
        <v>727.87760925505972</v>
      </c>
      <c r="H16" s="78">
        <v>2054.1781736267849</v>
      </c>
      <c r="I16" s="77">
        <v>282.584226832399</v>
      </c>
      <c r="J16" s="78">
        <v>456.23864099032824</v>
      </c>
      <c r="K16" s="78">
        <v>1143.4522826536399</v>
      </c>
      <c r="L16" s="78">
        <v>1363.4437696220275</v>
      </c>
      <c r="M16" s="78">
        <v>663.16173883697684</v>
      </c>
      <c r="N16" s="78">
        <v>399.60860620181899</v>
      </c>
      <c r="O16" s="80">
        <v>13599.895425261853</v>
      </c>
      <c r="P16" s="78">
        <v>2359.65864898978</v>
      </c>
    </row>
    <row r="17" spans="2:16" ht="30" customHeight="1">
      <c r="B17" s="559" t="s">
        <v>194</v>
      </c>
      <c r="C17" s="76"/>
      <c r="D17" s="77">
        <v>3606.1283001234024</v>
      </c>
      <c r="E17" s="78">
        <v>1200.4661922737448</v>
      </c>
      <c r="F17" s="78">
        <v>1631.7720458257227</v>
      </c>
      <c r="G17" s="78">
        <v>733.67487339740023</v>
      </c>
      <c r="H17" s="79">
        <v>2083.9835571473677</v>
      </c>
      <c r="I17" s="77">
        <v>245.92786462305924</v>
      </c>
      <c r="J17" s="78">
        <v>446.71836160732073</v>
      </c>
      <c r="K17" s="78">
        <v>1170.0972145840701</v>
      </c>
      <c r="L17" s="78">
        <v>1343.1601004993549</v>
      </c>
      <c r="M17" s="78">
        <v>666.58304363856428</v>
      </c>
      <c r="N17" s="78">
        <v>394.87162307248121</v>
      </c>
      <c r="O17" s="80">
        <v>13523.383176792486</v>
      </c>
      <c r="P17" s="78">
        <v>2377.8491677538</v>
      </c>
    </row>
    <row r="18" spans="2:16" ht="30" customHeight="1">
      <c r="B18" s="559" t="s">
        <v>195</v>
      </c>
      <c r="C18" s="76"/>
      <c r="D18" s="77">
        <v>3627.0823095200076</v>
      </c>
      <c r="E18" s="78">
        <v>1212.329618422805</v>
      </c>
      <c r="F18" s="78">
        <v>1861.0825335017676</v>
      </c>
      <c r="G18" s="78">
        <v>743.82748620865925</v>
      </c>
      <c r="H18" s="79">
        <v>2129.9366328738552</v>
      </c>
      <c r="I18" s="77">
        <v>240.62618344486125</v>
      </c>
      <c r="J18" s="78">
        <v>430.58823479266823</v>
      </c>
      <c r="K18" s="78">
        <v>1150.2674333638251</v>
      </c>
      <c r="L18" s="78">
        <v>1394.6707074369574</v>
      </c>
      <c r="M18" s="78">
        <v>691.2465552675942</v>
      </c>
      <c r="N18" s="78">
        <v>402.25889127724702</v>
      </c>
      <c r="O18" s="80">
        <v>13883.916586110246</v>
      </c>
      <c r="P18" s="78">
        <v>2392.14827716532</v>
      </c>
    </row>
    <row r="19" spans="2:16" ht="30" customHeight="1">
      <c r="B19" s="559" t="s">
        <v>196</v>
      </c>
      <c r="C19" s="2"/>
      <c r="D19" s="78">
        <v>3542.0871925304677</v>
      </c>
      <c r="E19" s="78">
        <v>1263.0798816162924</v>
      </c>
      <c r="F19" s="78">
        <v>1936.639745531545</v>
      </c>
      <c r="G19" s="78">
        <v>746.71005903908008</v>
      </c>
      <c r="H19" s="79">
        <v>2176.7470871344576</v>
      </c>
      <c r="I19" s="77">
        <v>311.18422728579401</v>
      </c>
      <c r="J19" s="78">
        <v>433.40426464910098</v>
      </c>
      <c r="K19" s="78">
        <v>1173.2361431648249</v>
      </c>
      <c r="L19" s="78">
        <v>1351.5774007018574</v>
      </c>
      <c r="M19" s="78">
        <v>689.12074577437261</v>
      </c>
      <c r="N19" s="78">
        <v>423.98065320720224</v>
      </c>
      <c r="O19" s="80">
        <v>14047.767400634995</v>
      </c>
      <c r="P19" s="78">
        <v>2409.0969611064502</v>
      </c>
    </row>
    <row r="20" spans="2:16" ht="30" customHeight="1">
      <c r="B20" s="559" t="s">
        <v>197</v>
      </c>
      <c r="C20" s="2"/>
      <c r="D20" s="78">
        <v>3632.6981171564103</v>
      </c>
      <c r="E20" s="78">
        <v>1301.1999245815873</v>
      </c>
      <c r="F20" s="78">
        <v>2034.6376918340602</v>
      </c>
      <c r="G20" s="78">
        <v>746.50354592683868</v>
      </c>
      <c r="H20" s="79">
        <v>2113.16319446121</v>
      </c>
      <c r="I20" s="77">
        <v>338.047116634764</v>
      </c>
      <c r="J20" s="78">
        <v>422.77955261670797</v>
      </c>
      <c r="K20" s="78">
        <v>1137.4656392027989</v>
      </c>
      <c r="L20" s="78">
        <v>1276.1222679585949</v>
      </c>
      <c r="M20" s="78">
        <v>670.36847878216804</v>
      </c>
      <c r="N20" s="78">
        <v>434.47216514614774</v>
      </c>
      <c r="O20" s="80">
        <v>14107.457694301287</v>
      </c>
      <c r="P20" s="78">
        <v>2417.7992537223299</v>
      </c>
    </row>
    <row r="21" spans="2:16" ht="30" customHeight="1">
      <c r="B21" s="559" t="s">
        <v>198</v>
      </c>
      <c r="C21" s="2"/>
      <c r="D21" s="79">
        <v>3748.5450026285325</v>
      </c>
      <c r="E21" s="78">
        <v>1320.9068375280299</v>
      </c>
      <c r="F21" s="78">
        <v>2173.837247279665</v>
      </c>
      <c r="G21" s="78">
        <v>759.56569104308403</v>
      </c>
      <c r="H21" s="79">
        <v>2079.2587546299601</v>
      </c>
      <c r="I21" s="77">
        <v>364.85253784922497</v>
      </c>
      <c r="J21" s="78">
        <v>439.13749097016853</v>
      </c>
      <c r="K21" s="78">
        <v>1183.7371837510741</v>
      </c>
      <c r="L21" s="78">
        <v>1317.651793641995</v>
      </c>
      <c r="M21" s="78">
        <v>697.30338595908449</v>
      </c>
      <c r="N21" s="78">
        <v>430.7216569673015</v>
      </c>
      <c r="O21" s="80">
        <v>14515.517582248121</v>
      </c>
      <c r="P21" s="78">
        <v>2459.0958743266201</v>
      </c>
    </row>
    <row r="22" spans="2:16" ht="30" customHeight="1">
      <c r="B22" s="559" t="s">
        <v>199</v>
      </c>
      <c r="C22" s="2"/>
      <c r="D22" s="79">
        <v>3833.9765705001173</v>
      </c>
      <c r="E22" s="78">
        <v>1325.4017473348224</v>
      </c>
      <c r="F22" s="78">
        <v>2067.1969405495024</v>
      </c>
      <c r="G22" s="78">
        <v>767.31751769420543</v>
      </c>
      <c r="H22" s="79">
        <v>1927.9022157549177</v>
      </c>
      <c r="I22" s="77">
        <v>395.05270365194121</v>
      </c>
      <c r="J22" s="78">
        <v>458.54769065963126</v>
      </c>
      <c r="K22" s="78">
        <v>1241.5578078176889</v>
      </c>
      <c r="L22" s="78">
        <v>1391.2861157123475</v>
      </c>
      <c r="M22" s="78">
        <v>744.23333603984224</v>
      </c>
      <c r="N22" s="78">
        <v>441.07572362068822</v>
      </c>
      <c r="O22" s="80">
        <v>14593.548369335706</v>
      </c>
      <c r="P22" s="78">
        <v>2485.8447297375601</v>
      </c>
    </row>
    <row r="23" spans="2:16" ht="30" customHeight="1">
      <c r="B23" s="559" t="s">
        <v>200</v>
      </c>
      <c r="C23" s="2"/>
      <c r="D23" s="79">
        <v>3832.6799011086027</v>
      </c>
      <c r="E23" s="78">
        <v>1359.6405565592124</v>
      </c>
      <c r="F23" s="78">
        <v>2109.9483472208126</v>
      </c>
      <c r="G23" s="78">
        <v>777.90974979101827</v>
      </c>
      <c r="H23" s="79">
        <v>1791.3292305233701</v>
      </c>
      <c r="I23" s="77">
        <v>323.06913899279073</v>
      </c>
      <c r="J23" s="78">
        <v>445.90391453487302</v>
      </c>
      <c r="K23" s="78">
        <v>1222.1448604125214</v>
      </c>
      <c r="L23" s="78">
        <v>1436.6436419902273</v>
      </c>
      <c r="M23" s="78">
        <v>786.17911386354547</v>
      </c>
      <c r="N23" s="78">
        <v>446.53129660762949</v>
      </c>
      <c r="O23" s="80">
        <v>14531.979751604604</v>
      </c>
      <c r="P23" s="78">
        <v>2487.6839688600298</v>
      </c>
    </row>
    <row r="24" spans="2:16" ht="30" customHeight="1">
      <c r="B24" s="559" t="s">
        <v>201</v>
      </c>
      <c r="C24" s="2"/>
      <c r="D24" s="79">
        <v>3879.0637724784351</v>
      </c>
      <c r="E24" s="78">
        <v>1350.8967271361826</v>
      </c>
      <c r="F24" s="78">
        <v>2201.1519525164904</v>
      </c>
      <c r="G24" s="78">
        <v>802.71524001566195</v>
      </c>
      <c r="H24" s="79">
        <v>1708.8313579615651</v>
      </c>
      <c r="I24" s="77">
        <v>363.21317797089074</v>
      </c>
      <c r="J24" s="78">
        <v>442.59193755707156</v>
      </c>
      <c r="K24" s="78">
        <v>1294.7188221249801</v>
      </c>
      <c r="L24" s="78">
        <v>1510.3098128445226</v>
      </c>
      <c r="M24" s="78">
        <v>862.98715457049423</v>
      </c>
      <c r="N24" s="78">
        <v>449.20836973694946</v>
      </c>
      <c r="O24" s="80">
        <v>14865.688324913242</v>
      </c>
      <c r="P24" s="78">
        <v>2496.3428245139798</v>
      </c>
    </row>
    <row r="25" spans="2:16" ht="30" customHeight="1">
      <c r="B25" s="559" t="s">
        <v>202</v>
      </c>
      <c r="C25" s="2"/>
      <c r="D25" s="79">
        <v>3820.2720172781051</v>
      </c>
      <c r="E25" s="78">
        <v>1349.5266091123801</v>
      </c>
      <c r="F25" s="78">
        <v>2189.0965152289027</v>
      </c>
      <c r="G25" s="78">
        <v>826.56433076343478</v>
      </c>
      <c r="H25" s="79">
        <v>1626.6028926233125</v>
      </c>
      <c r="I25" s="77">
        <v>344.6423482605295</v>
      </c>
      <c r="J25" s="78">
        <v>421.02040823672098</v>
      </c>
      <c r="K25" s="78">
        <v>1288.8780510289075</v>
      </c>
      <c r="L25" s="78">
        <v>1511.4789101772301</v>
      </c>
      <c r="M25" s="78">
        <v>902.57003017578154</v>
      </c>
      <c r="N25" s="78">
        <v>453.03464145930599</v>
      </c>
      <c r="O25" s="80">
        <v>14733.686754344611</v>
      </c>
      <c r="P25" s="78">
        <v>2499.5597504140801</v>
      </c>
    </row>
    <row r="26" spans="2:16" ht="30" customHeight="1">
      <c r="B26" s="559" t="s">
        <v>203</v>
      </c>
      <c r="C26" s="2"/>
      <c r="D26" s="79">
        <v>3857.0237602628349</v>
      </c>
      <c r="E26" s="78">
        <v>1390.8071565494824</v>
      </c>
      <c r="F26" s="78">
        <v>2159.4545125087775</v>
      </c>
      <c r="G26" s="78">
        <v>852.02838237004892</v>
      </c>
      <c r="H26" s="79">
        <v>1587.8694281356352</v>
      </c>
      <c r="I26" s="77">
        <v>358.80282865023673</v>
      </c>
      <c r="J26" s="78">
        <v>431.19637410546301</v>
      </c>
      <c r="K26" s="78">
        <v>1271.697570872275</v>
      </c>
      <c r="L26" s="78">
        <v>1522.2477421578026</v>
      </c>
      <c r="M26" s="78">
        <v>943.93880098702425</v>
      </c>
      <c r="N26" s="78">
        <v>456.43801931610625</v>
      </c>
      <c r="O26" s="80">
        <v>14831.504575915684</v>
      </c>
      <c r="P26" s="78">
        <v>2520.6493299700901</v>
      </c>
    </row>
    <row r="27" spans="2:16" ht="30" customHeight="1">
      <c r="B27" s="559" t="s">
        <v>204</v>
      </c>
      <c r="C27" s="2"/>
      <c r="D27" s="79">
        <v>3938.4841988146873</v>
      </c>
      <c r="E27" s="78">
        <v>1403.0961385048199</v>
      </c>
      <c r="F27" s="78">
        <v>2133.2362444315399</v>
      </c>
      <c r="G27" s="78">
        <v>880.00053959870604</v>
      </c>
      <c r="H27" s="79">
        <v>1644.3703955256799</v>
      </c>
      <c r="I27" s="77">
        <v>302.08268232503519</v>
      </c>
      <c r="J27" s="78">
        <v>447.10122913836148</v>
      </c>
      <c r="K27" s="78">
        <v>1274.6595468538526</v>
      </c>
      <c r="L27" s="78">
        <v>1493.2227349553002</v>
      </c>
      <c r="M27" s="78">
        <v>963.52611481670556</v>
      </c>
      <c r="N27" s="78">
        <v>460.56304713243975</v>
      </c>
      <c r="O27" s="80">
        <v>14940.342872097128</v>
      </c>
      <c r="P27" s="78">
        <v>2555.4112294296201</v>
      </c>
    </row>
    <row r="28" spans="2:16" ht="30" customHeight="1">
      <c r="B28" s="559" t="s">
        <v>205</v>
      </c>
      <c r="C28" s="2"/>
      <c r="D28" s="79">
        <v>4010.1605132621476</v>
      </c>
      <c r="E28" s="78">
        <v>1386.5968591482799</v>
      </c>
      <c r="F28" s="78">
        <v>2123.183454106952</v>
      </c>
      <c r="G28" s="78">
        <v>947.07308738306142</v>
      </c>
      <c r="H28" s="79">
        <v>1642.2899601862948</v>
      </c>
      <c r="I28" s="77">
        <v>238.47042724254575</v>
      </c>
      <c r="J28" s="78">
        <v>464.567769389847</v>
      </c>
      <c r="K28" s="78">
        <v>1298.6971032618976</v>
      </c>
      <c r="L28" s="78">
        <v>1504.2249668994725</v>
      </c>
      <c r="M28" s="78">
        <v>1021.2360685162564</v>
      </c>
      <c r="N28" s="78">
        <v>463.80537021322175</v>
      </c>
      <c r="O28" s="80">
        <v>15100.305579609976</v>
      </c>
      <c r="P28" s="78">
        <v>2693.9649181986601</v>
      </c>
    </row>
    <row r="29" spans="2:16" ht="30" customHeight="1">
      <c r="B29" s="559" t="s">
        <v>206</v>
      </c>
      <c r="C29" s="2"/>
      <c r="D29" s="79">
        <v>4052.7297689951847</v>
      </c>
      <c r="E29" s="78">
        <v>1369.373948557715</v>
      </c>
      <c r="F29" s="78">
        <v>2143.0596786818223</v>
      </c>
      <c r="G29" s="78">
        <v>1015.0301104121737</v>
      </c>
      <c r="H29" s="79">
        <v>1653.9262546782675</v>
      </c>
      <c r="I29" s="77">
        <v>255.66414897026473</v>
      </c>
      <c r="J29" s="78">
        <v>478.17939376838501</v>
      </c>
      <c r="K29" s="78">
        <v>1315.2713336801176</v>
      </c>
      <c r="L29" s="78">
        <v>1505.3963501657377</v>
      </c>
      <c r="M29" s="78">
        <v>1076.795599550745</v>
      </c>
      <c r="N29" s="78">
        <v>464.84773000998649</v>
      </c>
      <c r="O29" s="80">
        <v>15330.274317470401</v>
      </c>
      <c r="P29" s="78">
        <v>2734.9924132259798</v>
      </c>
    </row>
    <row r="30" spans="2:16" ht="30" customHeight="1">
      <c r="B30" s="559" t="s">
        <v>207</v>
      </c>
      <c r="C30" s="2"/>
      <c r="D30" s="79">
        <v>4070.0309487233126</v>
      </c>
      <c r="E30" s="78">
        <v>1387.007379981945</v>
      </c>
      <c r="F30" s="78">
        <v>2183.0762801151827</v>
      </c>
      <c r="G30" s="78">
        <v>1080.2058229036668</v>
      </c>
      <c r="H30" s="79">
        <v>1665.71247934235</v>
      </c>
      <c r="I30" s="77">
        <v>323.95434140858299</v>
      </c>
      <c r="J30" s="78">
        <v>481.62837365556976</v>
      </c>
      <c r="K30" s="78">
        <v>1324.5200900863852</v>
      </c>
      <c r="L30" s="78">
        <v>1548.0202277416527</v>
      </c>
      <c r="M30" s="78">
        <v>1083.4598446172524</v>
      </c>
      <c r="N30" s="78">
        <v>466.58035304708528</v>
      </c>
      <c r="O30" s="80">
        <v>15614.196141622988</v>
      </c>
      <c r="P30" s="78">
        <v>2785.6453903955899</v>
      </c>
    </row>
    <row r="31" spans="2:16" ht="30" customHeight="1">
      <c r="B31" s="559" t="s">
        <v>208</v>
      </c>
      <c r="C31" s="2"/>
      <c r="D31" s="79">
        <v>4082.4693785850473</v>
      </c>
      <c r="E31" s="78">
        <v>1487.38612571973</v>
      </c>
      <c r="F31" s="78">
        <v>2225.8679392148124</v>
      </c>
      <c r="G31" s="78">
        <v>1289.4722878237826</v>
      </c>
      <c r="H31" s="79">
        <v>1670.1468629590349</v>
      </c>
      <c r="I31" s="77">
        <v>362.05002730418073</v>
      </c>
      <c r="J31" s="78">
        <v>469.83095412688152</v>
      </c>
      <c r="K31" s="78">
        <v>1321.730574221345</v>
      </c>
      <c r="L31" s="78">
        <v>1633.6425051827725</v>
      </c>
      <c r="M31" s="78">
        <v>1064.0430635300904</v>
      </c>
      <c r="N31" s="78">
        <v>472.55313430470005</v>
      </c>
      <c r="O31" s="80">
        <v>16079.192852972377</v>
      </c>
      <c r="P31" s="78">
        <v>2868.6029716742401</v>
      </c>
    </row>
    <row r="32" spans="2:16" ht="30" customHeight="1">
      <c r="B32" s="559" t="s">
        <v>209</v>
      </c>
      <c r="C32" s="2"/>
      <c r="D32" s="79">
        <v>4241.9628959411475</v>
      </c>
      <c r="E32" s="78">
        <v>1646.9548638761526</v>
      </c>
      <c r="F32" s="78">
        <v>2245.1298666313323</v>
      </c>
      <c r="G32" s="78">
        <v>1349.3211680268951</v>
      </c>
      <c r="H32" s="79">
        <v>1705.131401981675</v>
      </c>
      <c r="I32" s="77">
        <v>338.17934726110968</v>
      </c>
      <c r="J32" s="78">
        <v>409.65526469789552</v>
      </c>
      <c r="K32" s="78">
        <v>1359.6432850629974</v>
      </c>
      <c r="L32" s="78">
        <v>1688.1138784259251</v>
      </c>
      <c r="M32" s="78">
        <v>1058.1787905535978</v>
      </c>
      <c r="N32" s="78">
        <v>451.16432884633105</v>
      </c>
      <c r="O32" s="80">
        <v>16493.435091305058</v>
      </c>
      <c r="P32" s="78">
        <v>2954.23847091272</v>
      </c>
    </row>
    <row r="33" spans="2:16" ht="30" customHeight="1">
      <c r="B33" s="559" t="s">
        <v>210</v>
      </c>
      <c r="C33" s="2"/>
      <c r="D33" s="79">
        <v>3913.4264495050047</v>
      </c>
      <c r="E33" s="78">
        <v>1394.2513997515557</v>
      </c>
      <c r="F33" s="78">
        <v>2252.1772636242004</v>
      </c>
      <c r="G33" s="78">
        <v>1437.6734841130974</v>
      </c>
      <c r="H33" s="79">
        <v>1759.5612331235025</v>
      </c>
      <c r="I33" s="77">
        <v>375.28421343296498</v>
      </c>
      <c r="J33" s="78">
        <v>431.5567598139678</v>
      </c>
      <c r="K33" s="78">
        <v>1366.2167045644148</v>
      </c>
      <c r="L33" s="78">
        <v>1727.161210001075</v>
      </c>
      <c r="M33" s="78">
        <v>1029.0879478399377</v>
      </c>
      <c r="N33" s="78">
        <v>446.8708662931528</v>
      </c>
      <c r="O33" s="80">
        <v>16133.267532062877</v>
      </c>
      <c r="P33" s="78">
        <v>2900.2590837207399</v>
      </c>
    </row>
    <row r="34" spans="2:16" ht="30" customHeight="1">
      <c r="B34" s="559" t="s">
        <v>211</v>
      </c>
      <c r="C34" s="2"/>
      <c r="D34" s="79">
        <v>3788.4038614905671</v>
      </c>
      <c r="E34" s="78">
        <v>1185.1221460880263</v>
      </c>
      <c r="F34" s="78">
        <v>2285.0750606807701</v>
      </c>
      <c r="G34" s="78">
        <v>1548.210107784485</v>
      </c>
      <c r="H34" s="79">
        <v>1786.6585886292025</v>
      </c>
      <c r="I34" s="77">
        <v>399.92156179248525</v>
      </c>
      <c r="J34" s="78">
        <v>423.9685473357743</v>
      </c>
      <c r="K34" s="78">
        <v>1375.6838422544374</v>
      </c>
      <c r="L34" s="78">
        <v>1741.5898448391224</v>
      </c>
      <c r="M34" s="78">
        <v>1049.6215931043228</v>
      </c>
      <c r="N34" s="78">
        <v>424.73495863842953</v>
      </c>
      <c r="O34" s="80">
        <v>16008.990112637624</v>
      </c>
      <c r="P34" s="78">
        <v>2876.00339388251</v>
      </c>
    </row>
    <row r="35" spans="2:16" ht="30" customHeight="1">
      <c r="B35" s="559" t="s">
        <v>212</v>
      </c>
      <c r="C35" s="2"/>
      <c r="D35" s="79">
        <v>3964.0777666060826</v>
      </c>
      <c r="E35" s="78">
        <v>937.18027693115766</v>
      </c>
      <c r="F35" s="78">
        <v>2317.431582674415</v>
      </c>
      <c r="G35" s="78">
        <v>1566.7088297058974</v>
      </c>
      <c r="H35" s="79">
        <v>1824.7523389935527</v>
      </c>
      <c r="I35" s="77">
        <v>404.25419485317104</v>
      </c>
      <c r="J35" s="78">
        <v>440.91576327340601</v>
      </c>
      <c r="K35" s="78">
        <v>1454.06547005627</v>
      </c>
      <c r="L35" s="78">
        <v>1761.2417497885699</v>
      </c>
      <c r="M35" s="78">
        <v>1126.7870011595776</v>
      </c>
      <c r="N35" s="78">
        <v>391.18417138019151</v>
      </c>
      <c r="O35" s="80">
        <v>16188.599145422289</v>
      </c>
      <c r="P35" s="78">
        <v>2910.6802333486498</v>
      </c>
    </row>
    <row r="36" spans="2:16" ht="30" customHeight="1">
      <c r="B36" s="559" t="s">
        <v>213</v>
      </c>
      <c r="C36" s="2"/>
      <c r="D36" s="79">
        <v>4061.1307636090605</v>
      </c>
      <c r="E36" s="78">
        <v>921.03470598707872</v>
      </c>
      <c r="F36" s="78">
        <v>2336.6270119751352</v>
      </c>
      <c r="G36" s="78">
        <v>1675.8282333038319</v>
      </c>
      <c r="H36" s="79">
        <v>1838.5544581400823</v>
      </c>
      <c r="I36" s="77">
        <v>441.94930868214459</v>
      </c>
      <c r="J36" s="78">
        <v>434.17006684538342</v>
      </c>
      <c r="K36" s="78">
        <v>1530.0384773309108</v>
      </c>
      <c r="L36" s="78">
        <v>1727.2192451269102</v>
      </c>
      <c r="M36" s="78">
        <v>1147.4804021285154</v>
      </c>
      <c r="N36" s="78">
        <v>415.44094665288571</v>
      </c>
      <c r="O36" s="80">
        <v>16529.473619781937</v>
      </c>
      <c r="P36" s="78">
        <v>2917.7073497095798</v>
      </c>
    </row>
    <row r="37" spans="2:16" ht="30" customHeight="1">
      <c r="B37" s="559" t="s">
        <v>214</v>
      </c>
      <c r="C37" s="2"/>
      <c r="D37" s="79">
        <v>4087.8920415558405</v>
      </c>
      <c r="E37" s="78">
        <v>934.0648629509825</v>
      </c>
      <c r="F37" s="78">
        <v>2381.4320354364613</v>
      </c>
      <c r="G37" s="78">
        <v>1790.3654887121256</v>
      </c>
      <c r="H37" s="79">
        <v>1849.7603026934953</v>
      </c>
      <c r="I37" s="77">
        <v>459.02615853729162</v>
      </c>
      <c r="J37" s="78">
        <v>469.23083735579775</v>
      </c>
      <c r="K37" s="78">
        <v>1635.388051944836</v>
      </c>
      <c r="L37" s="78">
        <v>1700.8974978255142</v>
      </c>
      <c r="M37" s="78">
        <v>1203.1202159641791</v>
      </c>
      <c r="N37" s="78">
        <v>424.08872258061677</v>
      </c>
      <c r="O37" s="80">
        <v>16935.266215557142</v>
      </c>
      <c r="P37" s="78">
        <v>2918.7073497095798</v>
      </c>
    </row>
    <row r="38" spans="2:16" ht="30" customHeight="1">
      <c r="B38" s="559" t="s">
        <v>215</v>
      </c>
      <c r="C38" s="2"/>
      <c r="D38" s="79">
        <v>4131.9906178658703</v>
      </c>
      <c r="E38" s="78">
        <v>953.76126900981762</v>
      </c>
      <c r="F38" s="78">
        <v>2432.3410281215156</v>
      </c>
      <c r="G38" s="78">
        <v>1941.2311833721153</v>
      </c>
      <c r="H38" s="79">
        <v>1854.8205019125548</v>
      </c>
      <c r="I38" s="77">
        <v>402.93771318292374</v>
      </c>
      <c r="J38" s="78">
        <v>504.15298636193165</v>
      </c>
      <c r="K38" s="78">
        <v>1789.5471073501458</v>
      </c>
      <c r="L38" s="78">
        <v>1694.1380759119122</v>
      </c>
      <c r="M38" s="78">
        <v>1254.611575366104</v>
      </c>
      <c r="N38" s="78">
        <v>436.86639445912556</v>
      </c>
      <c r="O38" s="80">
        <v>17396.398452914018</v>
      </c>
      <c r="P38" s="78">
        <v>2919.7073497095798</v>
      </c>
    </row>
    <row r="39" spans="2:16" ht="30" customHeight="1">
      <c r="B39" s="559" t="s">
        <v>216</v>
      </c>
      <c r="C39" s="2"/>
      <c r="D39" s="79">
        <v>4215.143698692973</v>
      </c>
      <c r="E39" s="78">
        <v>981.23712174969103</v>
      </c>
      <c r="F39" s="78">
        <v>2483.1507153498787</v>
      </c>
      <c r="G39" s="78">
        <v>2063.0609184814289</v>
      </c>
      <c r="H39" s="79">
        <v>1868.3985434568344</v>
      </c>
      <c r="I39" s="77">
        <v>440.38239224719894</v>
      </c>
      <c r="J39" s="78">
        <v>488.64048549011949</v>
      </c>
      <c r="K39" s="78">
        <v>1825.3135232182537</v>
      </c>
      <c r="L39" s="78">
        <v>1692.9687184760924</v>
      </c>
      <c r="M39" s="78">
        <v>1211.8707566976916</v>
      </c>
      <c r="N39" s="78">
        <v>434.75817623023136</v>
      </c>
      <c r="O39" s="80">
        <v>17704.925050090395</v>
      </c>
      <c r="P39" s="78">
        <v>2920.7073497095798</v>
      </c>
    </row>
    <row r="40" spans="2:16" ht="30" customHeight="1">
      <c r="B40" s="559" t="s">
        <v>217</v>
      </c>
      <c r="C40" s="2"/>
      <c r="D40" s="79">
        <v>4251.668345145973</v>
      </c>
      <c r="E40" s="78">
        <v>977.07775502479262</v>
      </c>
      <c r="F40" s="78">
        <v>2518.091003984568</v>
      </c>
      <c r="G40" s="78">
        <v>2197.2708893319368</v>
      </c>
      <c r="H40" s="79">
        <v>1906.1169023847999</v>
      </c>
      <c r="I40" s="77">
        <v>446.3576569100502</v>
      </c>
      <c r="J40" s="78">
        <v>489.59052661462033</v>
      </c>
      <c r="K40" s="78">
        <v>1810.8101873007231</v>
      </c>
      <c r="L40" s="78">
        <v>1711.0109896364474</v>
      </c>
      <c r="M40" s="78">
        <v>1227.9199303662303</v>
      </c>
      <c r="N40" s="78">
        <v>436.78770481992547</v>
      </c>
      <c r="O40" s="80">
        <v>17972.701891520068</v>
      </c>
      <c r="P40" s="78">
        <v>2921.7073497095798</v>
      </c>
    </row>
    <row r="41" spans="2:16" ht="30" customHeight="1">
      <c r="B41" s="559" t="s">
        <v>218</v>
      </c>
      <c r="C41" s="2"/>
      <c r="D41" s="79">
        <v>4260.9275162964905</v>
      </c>
      <c r="E41" s="78">
        <v>982.59693677732798</v>
      </c>
      <c r="F41" s="78">
        <v>2524.3650844369567</v>
      </c>
      <c r="G41" s="78">
        <v>2264.8746747250734</v>
      </c>
      <c r="H41" s="79">
        <v>1946.3056239821442</v>
      </c>
      <c r="I41" s="77">
        <v>442.23722701043158</v>
      </c>
      <c r="J41" s="78">
        <v>472.66749369775891</v>
      </c>
      <c r="K41" s="78">
        <v>1846.5746065591052</v>
      </c>
      <c r="L41" s="78">
        <v>1764.5486165582674</v>
      </c>
      <c r="M41" s="78">
        <v>1268.4585938692542</v>
      </c>
      <c r="N41" s="78">
        <v>437.43244279544211</v>
      </c>
      <c r="O41" s="80">
        <v>18210.98881670825</v>
      </c>
      <c r="P41" s="78">
        <v>2922.7073497095798</v>
      </c>
    </row>
    <row r="42" spans="2:16" ht="30" customHeight="1">
      <c r="B42" s="559" t="s">
        <v>219</v>
      </c>
      <c r="C42" s="2"/>
      <c r="D42" s="79">
        <v>4239.3536437113753</v>
      </c>
      <c r="E42" s="78">
        <v>973.03660429484989</v>
      </c>
      <c r="F42" s="78">
        <v>2561.9770996243478</v>
      </c>
      <c r="G42" s="78">
        <v>2373.9989430734486</v>
      </c>
      <c r="H42" s="79">
        <v>1986.2289966131493</v>
      </c>
      <c r="I42" s="77">
        <v>436.63204804476425</v>
      </c>
      <c r="J42" s="78">
        <v>455.84535372510584</v>
      </c>
      <c r="K42" s="78">
        <v>1868.0566706674804</v>
      </c>
      <c r="L42" s="78">
        <v>1810.831753417473</v>
      </c>
      <c r="M42" s="78">
        <v>1295.6703900084699</v>
      </c>
      <c r="N42" s="78">
        <v>428.31637683274357</v>
      </c>
      <c r="O42" s="80">
        <v>18429.947880013206</v>
      </c>
      <c r="P42" s="78">
        <v>2923.7073497095798</v>
      </c>
    </row>
    <row r="43" spans="2:16" ht="23.25" customHeight="1">
      <c r="B43" s="559" t="s">
        <v>220</v>
      </c>
      <c r="D43" s="79">
        <v>4271.6499999999996</v>
      </c>
      <c r="E43" s="78">
        <v>981.42499999999995</v>
      </c>
      <c r="F43" s="78">
        <v>2582.4250000000002</v>
      </c>
      <c r="G43" s="78">
        <v>2499.8000000000002</v>
      </c>
      <c r="H43" s="79">
        <v>2051.3500000000004</v>
      </c>
      <c r="I43" s="77">
        <v>423.05000000000007</v>
      </c>
      <c r="J43" s="78">
        <v>450.67499999999995</v>
      </c>
      <c r="K43" s="78">
        <v>1936.5249999999999</v>
      </c>
      <c r="L43" s="78">
        <v>1865.1881702840046</v>
      </c>
      <c r="M43" s="78">
        <v>1323.6633598830479</v>
      </c>
      <c r="N43" s="78">
        <v>429.0833389443743</v>
      </c>
      <c r="O43" s="80">
        <v>18814.834869111426</v>
      </c>
      <c r="P43" s="78">
        <v>2924.7073497095798</v>
      </c>
    </row>
    <row r="44" spans="2:16" ht="23.25" customHeight="1">
      <c r="B44" s="559" t="s">
        <v>221</v>
      </c>
      <c r="D44" s="79">
        <v>4234.444239149926</v>
      </c>
      <c r="E44" s="78">
        <v>988.97550155850593</v>
      </c>
      <c r="F44" s="78">
        <v>2627.0947029884505</v>
      </c>
      <c r="G44" s="78">
        <v>2604.1485613907721</v>
      </c>
      <c r="H44" s="79">
        <v>2095.4816486817567</v>
      </c>
      <c r="I44" s="77">
        <v>426.85629334847295</v>
      </c>
      <c r="J44" s="78">
        <v>453.98718371603331</v>
      </c>
      <c r="K44" s="78">
        <v>1978.78315</v>
      </c>
      <c r="L44" s="78">
        <v>1904.0616882962272</v>
      </c>
      <c r="M44" s="78">
        <v>1363.2068515084884</v>
      </c>
      <c r="N44" s="78">
        <v>435.08506620479693</v>
      </c>
      <c r="O44" s="80">
        <v>19112.124886843427</v>
      </c>
      <c r="P44" s="78">
        <v>2925.7073497095798</v>
      </c>
    </row>
    <row r="45" spans="2:16" ht="23.25" customHeight="1">
      <c r="B45" s="559" t="s">
        <v>222</v>
      </c>
      <c r="D45" s="79">
        <v>4203.7841947385141</v>
      </c>
      <c r="E45" s="78">
        <v>991.62716220051539</v>
      </c>
      <c r="F45" s="78">
        <v>2662.6462758297157</v>
      </c>
      <c r="G45" s="78">
        <v>2743.4119687336297</v>
      </c>
      <c r="H45" s="79">
        <v>2097.7487058639276</v>
      </c>
      <c r="I45" s="77">
        <v>431.44659334847302</v>
      </c>
      <c r="J45" s="78">
        <v>458.63588371603328</v>
      </c>
      <c r="K45" s="78">
        <v>2008.5801652042408</v>
      </c>
      <c r="L45" s="78">
        <v>1931.5909113024795</v>
      </c>
      <c r="M45" s="78">
        <v>1396.5576059581699</v>
      </c>
      <c r="N45" s="78">
        <v>439.93093520862647</v>
      </c>
      <c r="O45" s="80">
        <v>19365.960402104327</v>
      </c>
      <c r="P45" s="78">
        <v>2926.7073497095798</v>
      </c>
    </row>
    <row r="46" spans="2:16" ht="23.25" customHeight="1">
      <c r="B46" s="559" t="s">
        <v>223</v>
      </c>
      <c r="D46" s="79">
        <v>4232.5846614980392</v>
      </c>
      <c r="E46" s="78">
        <v>1006.4666698556955</v>
      </c>
      <c r="F46" s="78">
        <v>2698.6264534657253</v>
      </c>
      <c r="G46" s="78">
        <v>2846.3124344210541</v>
      </c>
      <c r="H46" s="79">
        <v>2101.9688352501184</v>
      </c>
      <c r="I46" s="77">
        <v>436.79976789528467</v>
      </c>
      <c r="J46" s="78">
        <v>467.80800736619091</v>
      </c>
      <c r="K46" s="78">
        <v>2015.4723012547668</v>
      </c>
      <c r="L46" s="78">
        <v>1938.6118815647442</v>
      </c>
      <c r="M46" s="78">
        <v>1409.299715044566</v>
      </c>
      <c r="N46" s="78">
        <v>443.6411800968786</v>
      </c>
      <c r="O46" s="80">
        <v>19597.591907713064</v>
      </c>
      <c r="P46" s="78">
        <v>2927.7073497095798</v>
      </c>
    </row>
    <row r="47" spans="2:16" ht="23.25" customHeight="1">
      <c r="B47" s="559" t="s">
        <v>224</v>
      </c>
      <c r="D47" s="79">
        <v>4282.725833483315</v>
      </c>
      <c r="E47" s="78">
        <v>1021.8257591293216</v>
      </c>
      <c r="F47" s="78">
        <v>2727.827564153009</v>
      </c>
      <c r="G47" s="78">
        <v>2949.1543786200614</v>
      </c>
      <c r="H47" s="79">
        <v>2110.8992089405542</v>
      </c>
      <c r="I47" s="77">
        <v>440.37467949266335</v>
      </c>
      <c r="J47" s="78">
        <v>469.8185217426776</v>
      </c>
      <c r="K47" s="78">
        <v>2024.3251682984899</v>
      </c>
      <c r="L47" s="78">
        <v>1948.0005849685353</v>
      </c>
      <c r="M47" s="78">
        <v>1434.0570062010233</v>
      </c>
      <c r="N47" s="78">
        <v>445.61739517934302</v>
      </c>
      <c r="O47" s="80">
        <v>19854.626100208992</v>
      </c>
      <c r="P47" s="78">
        <v>2928.7073497095798</v>
      </c>
    </row>
    <row r="48" spans="2:16">
      <c r="B48" s="65" t="s">
        <v>225</v>
      </c>
      <c r="C48" s="516"/>
      <c r="D48" s="516" t="s">
        <v>226</v>
      </c>
      <c r="E48" s="516"/>
      <c r="F48" s="516"/>
      <c r="G48" s="516"/>
      <c r="H48" s="516"/>
      <c r="I48" s="516"/>
      <c r="J48" s="516"/>
      <c r="K48" s="516"/>
      <c r="L48" s="516"/>
      <c r="M48" s="516"/>
      <c r="N48" s="516"/>
      <c r="O48" s="516"/>
      <c r="P48" s="66"/>
    </row>
  </sheetData>
  <mergeCells count="3">
    <mergeCell ref="D2:O2"/>
    <mergeCell ref="B2:B3"/>
    <mergeCell ref="C2:C3"/>
  </mergeCells>
  <printOptions horizontalCentered="1"/>
  <pageMargins left="0.42" right="0.32" top="0.94" bottom="0.74" header="0.39" footer="0.3"/>
  <pageSetup scale="47"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249977111117893"/>
  </sheetPr>
  <dimension ref="A1:T47"/>
  <sheetViews>
    <sheetView zoomScaleNormal="100" workbookViewId="0">
      <pane xSplit="3" ySplit="3" topLeftCell="D8"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1.3984375" style="13" customWidth="1"/>
    <col min="2" max="2" width="6" style="13" customWidth="1"/>
    <col min="3" max="3" width="7.1328125" style="13" customWidth="1"/>
    <col min="4" max="15" width="8.3984375" style="13" customWidth="1"/>
    <col min="16" max="16" width="10.86328125" style="13" customWidth="1"/>
  </cols>
  <sheetData>
    <row r="1" spans="1:16" s="13" customFormat="1" ht="27.75" customHeight="1">
      <c r="B1" s="63" t="s">
        <v>382</v>
      </c>
      <c r="C1" s="516"/>
      <c r="D1" s="544"/>
      <c r="E1" s="544"/>
      <c r="F1" s="544"/>
      <c r="G1" s="544"/>
      <c r="H1" s="544"/>
      <c r="I1" s="544"/>
      <c r="J1" s="544"/>
      <c r="K1" s="544"/>
      <c r="L1" s="544"/>
      <c r="M1" s="544"/>
      <c r="N1" s="544"/>
      <c r="O1" s="544"/>
      <c r="P1" s="66"/>
    </row>
    <row r="2" spans="1:16" s="13" customFormat="1" ht="26.25" customHeight="1">
      <c r="B2" s="690" t="s">
        <v>43</v>
      </c>
      <c r="C2" s="733" t="s">
        <v>44</v>
      </c>
      <c r="D2" s="710" t="s">
        <v>369</v>
      </c>
      <c r="E2" s="736"/>
      <c r="F2" s="736"/>
      <c r="G2" s="736"/>
      <c r="H2" s="736"/>
      <c r="I2" s="736"/>
      <c r="J2" s="736"/>
      <c r="K2" s="736"/>
      <c r="L2" s="736"/>
      <c r="M2" s="736"/>
      <c r="N2" s="736"/>
      <c r="O2" s="736"/>
      <c r="P2" s="67"/>
    </row>
    <row r="3" spans="1:16" s="12" customFormat="1" ht="183" customHeight="1">
      <c r="B3" s="691"/>
      <c r="C3" s="745"/>
      <c r="D3" s="448" t="s">
        <v>237</v>
      </c>
      <c r="E3" s="64" t="s">
        <v>238</v>
      </c>
      <c r="F3" s="64" t="s">
        <v>56</v>
      </c>
      <c r="G3" s="64" t="s">
        <v>57</v>
      </c>
      <c r="H3" s="64" t="s">
        <v>58</v>
      </c>
      <c r="I3" s="64" t="s">
        <v>239</v>
      </c>
      <c r="J3" s="64" t="s">
        <v>363</v>
      </c>
      <c r="K3" s="64" t="s">
        <v>257</v>
      </c>
      <c r="L3" s="68" t="s">
        <v>62</v>
      </c>
      <c r="M3" s="68" t="s">
        <v>364</v>
      </c>
      <c r="N3" s="64" t="s">
        <v>365</v>
      </c>
      <c r="O3" s="64" t="s">
        <v>79</v>
      </c>
      <c r="P3" s="448" t="s">
        <v>231</v>
      </c>
    </row>
    <row r="4" spans="1:16" ht="30" hidden="1" customHeight="1">
      <c r="A4"/>
      <c r="B4" s="69" t="s">
        <v>182</v>
      </c>
      <c r="C4" s="70"/>
      <c r="D4" s="71" t="e">
        <v>#DIV/0!</v>
      </c>
      <c r="E4" s="71" t="e">
        <v>#DIV/0!</v>
      </c>
      <c r="F4" s="71" t="e">
        <v>#DIV/0!</v>
      </c>
      <c r="G4" s="71" t="e">
        <v>#DIV/0!</v>
      </c>
      <c r="H4" s="71" t="e">
        <v>#DIV/0!</v>
      </c>
      <c r="I4" s="71" t="e">
        <v>#DIV/0!</v>
      </c>
      <c r="J4" s="71" t="e">
        <v>#DIV/0!</v>
      </c>
      <c r="K4" s="71" t="e">
        <v>#DIV/0!</v>
      </c>
      <c r="L4" s="71" t="e">
        <v>#DIV/0!</v>
      </c>
      <c r="M4" s="71" t="e">
        <v>#DIV/0!</v>
      </c>
      <c r="N4" s="71" t="e">
        <v>#DIV/0!</v>
      </c>
      <c r="O4" s="71" t="e">
        <v>#DIV/0!</v>
      </c>
      <c r="P4" s="71">
        <v>-0.67158524064340952</v>
      </c>
    </row>
    <row r="5" spans="1:16" ht="30" hidden="1" customHeight="1">
      <c r="A5"/>
      <c r="B5" s="69" t="s">
        <v>183</v>
      </c>
      <c r="C5" s="70"/>
      <c r="D5" s="71" t="e">
        <v>#DIV/0!</v>
      </c>
      <c r="E5" s="71" t="e">
        <v>#DIV/0!</v>
      </c>
      <c r="F5" s="71" t="e">
        <v>#DIV/0!</v>
      </c>
      <c r="G5" s="71" t="e">
        <v>#DIV/0!</v>
      </c>
      <c r="H5" s="71" t="e">
        <v>#DIV/0!</v>
      </c>
      <c r="I5" s="71" t="e">
        <v>#DIV/0!</v>
      </c>
      <c r="J5" s="71" t="e">
        <v>#DIV/0!</v>
      </c>
      <c r="K5" s="71" t="e">
        <v>#DIV/0!</v>
      </c>
      <c r="L5" s="71" t="e">
        <v>#DIV/0!</v>
      </c>
      <c r="M5" s="71" t="e">
        <v>#DIV/0!</v>
      </c>
      <c r="N5" s="71" t="e">
        <v>#DIV/0!</v>
      </c>
      <c r="O5" s="71" t="e">
        <v>#DIV/0!</v>
      </c>
      <c r="P5" s="71">
        <v>-1.638688448290992</v>
      </c>
    </row>
    <row r="6" spans="1:16" ht="30" hidden="1" customHeight="1">
      <c r="A6"/>
      <c r="B6" s="69" t="s">
        <v>184</v>
      </c>
      <c r="C6" s="70"/>
      <c r="D6" s="71" t="e">
        <v>#DIV/0!</v>
      </c>
      <c r="E6" s="71" t="e">
        <v>#DIV/0!</v>
      </c>
      <c r="F6" s="71" t="e">
        <v>#DIV/0!</v>
      </c>
      <c r="G6" s="71" t="e">
        <v>#DIV/0!</v>
      </c>
      <c r="H6" s="71" t="e">
        <v>#DIV/0!</v>
      </c>
      <c r="I6" s="71" t="e">
        <v>#DIV/0!</v>
      </c>
      <c r="J6" s="71" t="e">
        <v>#DIV/0!</v>
      </c>
      <c r="K6" s="71" t="e">
        <v>#DIV/0!</v>
      </c>
      <c r="L6" s="71" t="e">
        <v>#DIV/0!</v>
      </c>
      <c r="M6" s="71" t="e">
        <v>#DIV/0!</v>
      </c>
      <c r="N6" s="71" t="e">
        <v>#DIV/0!</v>
      </c>
      <c r="O6" s="71" t="e">
        <v>#DIV/0!</v>
      </c>
      <c r="P6" s="71">
        <v>-1.5401425819193122</v>
      </c>
    </row>
    <row r="7" spans="1:16" ht="30" hidden="1" customHeight="1">
      <c r="A7"/>
      <c r="B7" s="69" t="s">
        <v>185</v>
      </c>
      <c r="C7" s="70"/>
      <c r="D7" s="71" t="e">
        <v>#DIV/0!</v>
      </c>
      <c r="E7" s="71" t="e">
        <v>#DIV/0!</v>
      </c>
      <c r="F7" s="71" t="e">
        <v>#DIV/0!</v>
      </c>
      <c r="G7" s="71" t="e">
        <v>#DIV/0!</v>
      </c>
      <c r="H7" s="71" t="e">
        <v>#DIV/0!</v>
      </c>
      <c r="I7" s="71" t="e">
        <v>#DIV/0!</v>
      </c>
      <c r="J7" s="71" t="e">
        <v>#DIV/0!</v>
      </c>
      <c r="K7" s="71" t="e">
        <v>#DIV/0!</v>
      </c>
      <c r="L7" s="71" t="e">
        <v>#DIV/0!</v>
      </c>
      <c r="M7" s="71" t="e">
        <v>#DIV/0!</v>
      </c>
      <c r="N7" s="71" t="e">
        <v>#DIV/0!</v>
      </c>
      <c r="O7" s="71" t="e">
        <v>#DIV/0!</v>
      </c>
      <c r="P7" s="71">
        <v>0.72877972395926349</v>
      </c>
    </row>
    <row r="8" spans="1:16" ht="30" customHeight="1">
      <c r="A8"/>
      <c r="B8" s="69" t="s">
        <v>186</v>
      </c>
      <c r="C8" s="70"/>
      <c r="D8" s="71">
        <v>-2.4414142175818228</v>
      </c>
      <c r="E8" s="71">
        <v>5.9080609080891122</v>
      </c>
      <c r="F8" s="71">
        <v>4.6737839153006036</v>
      </c>
      <c r="G8" s="71">
        <v>4.2471891509583202</v>
      </c>
      <c r="H8" s="71">
        <v>5.2604588953002462</v>
      </c>
      <c r="I8" s="71">
        <v>-8.4448703150146684</v>
      </c>
      <c r="J8" s="71">
        <v>0.99595602497957714</v>
      </c>
      <c r="K8" s="71">
        <v>0.36123490504576239</v>
      </c>
      <c r="L8" s="71">
        <v>3.2419758299286912</v>
      </c>
      <c r="M8" s="71">
        <v>-0.22562934625496212</v>
      </c>
      <c r="N8" s="71">
        <v>2.7862760709714678</v>
      </c>
      <c r="O8" s="71">
        <v>1.552220449426315</v>
      </c>
      <c r="P8" s="71">
        <v>2.4401289132257631</v>
      </c>
    </row>
    <row r="9" spans="1:16" ht="30" customHeight="1">
      <c r="A9"/>
      <c r="B9" s="69" t="s">
        <v>187</v>
      </c>
      <c r="C9" s="70"/>
      <c r="D9" s="71">
        <v>1.4214418685570536</v>
      </c>
      <c r="E9" s="71">
        <v>-2.5461974924916149</v>
      </c>
      <c r="F9" s="71">
        <v>5.1141494908540892</v>
      </c>
      <c r="G9" s="71">
        <v>7.7942154563098285</v>
      </c>
      <c r="H9" s="71">
        <v>5.7638801424939601</v>
      </c>
      <c r="I9" s="71">
        <v>3.1416562303347604</v>
      </c>
      <c r="J9" s="71">
        <v>4.8294757643714092</v>
      </c>
      <c r="K9" s="71">
        <v>-0.84088324702297257</v>
      </c>
      <c r="L9" s="71">
        <v>0.78968157658090377</v>
      </c>
      <c r="M9" s="71">
        <v>2.7723950022923987</v>
      </c>
      <c r="N9" s="71">
        <v>-9.8552846586954956E-2</v>
      </c>
      <c r="O9" s="71">
        <v>2.2140440140670847</v>
      </c>
      <c r="P9" s="71">
        <v>1.2787594657934562</v>
      </c>
    </row>
    <row r="10" spans="1:16" ht="30" customHeight="1">
      <c r="A10"/>
      <c r="B10" s="69" t="s">
        <v>188</v>
      </c>
      <c r="C10" s="70"/>
      <c r="D10" s="71">
        <v>-2.7199962619083067</v>
      </c>
      <c r="E10" s="71">
        <v>-5.783543776382615</v>
      </c>
      <c r="F10" s="71">
        <v>1.9129989324673318</v>
      </c>
      <c r="G10" s="71">
        <v>6.4797939707843994</v>
      </c>
      <c r="H10" s="71">
        <v>5.6337473137561886</v>
      </c>
      <c r="I10" s="71">
        <v>6.9532387591503522</v>
      </c>
      <c r="J10" s="71">
        <v>4.0794455707121102</v>
      </c>
      <c r="K10" s="71">
        <v>-2.1075274781535285</v>
      </c>
      <c r="L10" s="71">
        <v>-4.7363306490558585</v>
      </c>
      <c r="M10" s="71">
        <v>-0.12718016173516844</v>
      </c>
      <c r="N10" s="71">
        <v>-8.2004937714053199</v>
      </c>
      <c r="O10" s="71">
        <v>-0.70420756817539143</v>
      </c>
      <c r="P10" s="71">
        <v>0.84435059324783879</v>
      </c>
    </row>
    <row r="11" spans="1:16" ht="30" customHeight="1">
      <c r="A11"/>
      <c r="B11" s="69" t="s">
        <v>189</v>
      </c>
      <c r="C11" s="70"/>
      <c r="D11" s="72">
        <v>-2.7636961210385778</v>
      </c>
      <c r="E11" s="72">
        <v>2.7801211033585389</v>
      </c>
      <c r="F11" s="72">
        <v>17.509240281419508</v>
      </c>
      <c r="G11" s="72">
        <v>2.9845968518480248</v>
      </c>
      <c r="H11" s="72">
        <v>5.5169029970503942</v>
      </c>
      <c r="I11" s="71">
        <v>5.9023388800748506</v>
      </c>
      <c r="J11" s="72">
        <v>2.5690345130734471</v>
      </c>
      <c r="K11" s="72">
        <v>-2.4676334236102377</v>
      </c>
      <c r="L11" s="72">
        <v>3.5156448168452101</v>
      </c>
      <c r="M11" s="72">
        <v>2.4213232797622481</v>
      </c>
      <c r="N11" s="72">
        <v>8.581753049054015</v>
      </c>
      <c r="O11" s="72">
        <v>3.6087878210570921</v>
      </c>
      <c r="P11" s="71">
        <v>1.0439046202404825</v>
      </c>
    </row>
    <row r="12" spans="1:16" ht="30" customHeight="1">
      <c r="A12"/>
      <c r="B12" s="69" t="s">
        <v>190</v>
      </c>
      <c r="C12" s="70"/>
      <c r="D12" s="72">
        <v>-1.8985599701136522</v>
      </c>
      <c r="E12" s="72">
        <v>-2.346212857883188</v>
      </c>
      <c r="F12" s="72">
        <v>2.7716278051369159</v>
      </c>
      <c r="G12" s="72">
        <v>3.6282804606869519</v>
      </c>
      <c r="H12" s="72">
        <v>2.5178644496670017</v>
      </c>
      <c r="I12" s="71">
        <v>8.7763750827445079</v>
      </c>
      <c r="J12" s="72">
        <v>3.8653604302499929</v>
      </c>
      <c r="K12" s="72">
        <v>-2.6489338900719304</v>
      </c>
      <c r="L12" s="72">
        <v>3.1147485600396578</v>
      </c>
      <c r="M12" s="72">
        <v>2.800963165540594</v>
      </c>
      <c r="N12" s="72">
        <v>4.7710365041307483</v>
      </c>
      <c r="O12" s="72">
        <v>1.0041333744492249</v>
      </c>
      <c r="P12" s="71">
        <v>-0.64838530869275246</v>
      </c>
    </row>
    <row r="13" spans="1:16" ht="30" customHeight="1">
      <c r="A13"/>
      <c r="B13" s="69" t="s">
        <v>191</v>
      </c>
      <c r="C13" s="70"/>
      <c r="D13" s="72">
        <v>-1.3505139474828383</v>
      </c>
      <c r="E13" s="72">
        <v>2.9157421311160903</v>
      </c>
      <c r="F13" s="72">
        <v>-6.7498257669330997</v>
      </c>
      <c r="G13" s="72">
        <v>2.3273371046733473</v>
      </c>
      <c r="H13" s="72">
        <v>2.4567194324407495</v>
      </c>
      <c r="I13" s="71">
        <v>-10.118472620373012</v>
      </c>
      <c r="J13" s="72">
        <v>-1.4276760755663105</v>
      </c>
      <c r="K13" s="72">
        <v>4.7712092452687216</v>
      </c>
      <c r="L13" s="72">
        <v>-4.9646436181211158</v>
      </c>
      <c r="M13" s="72">
        <v>-5.9030632138905332</v>
      </c>
      <c r="N13" s="72">
        <v>-2.3622700095095865</v>
      </c>
      <c r="O13" s="72">
        <v>-1.5472220111287527</v>
      </c>
      <c r="P13" s="71">
        <v>0.35473092407075058</v>
      </c>
    </row>
    <row r="14" spans="1:16" ht="30" customHeight="1">
      <c r="A14"/>
      <c r="B14" s="69" t="s">
        <v>192</v>
      </c>
      <c r="C14" s="70"/>
      <c r="D14" s="72">
        <v>6.8074354798312982</v>
      </c>
      <c r="E14" s="72">
        <v>0.74013434738475326</v>
      </c>
      <c r="F14" s="72">
        <v>-8.8724688304429264</v>
      </c>
      <c r="G14" s="72">
        <v>2.513472068325953</v>
      </c>
      <c r="H14" s="72">
        <v>1.872521220014022</v>
      </c>
      <c r="I14" s="71">
        <v>-0.42184237308997297</v>
      </c>
      <c r="J14" s="72">
        <v>-3.432921780511748</v>
      </c>
      <c r="K14" s="72">
        <v>-2.0556841880328136</v>
      </c>
      <c r="L14" s="72">
        <v>-1.8676479801949597</v>
      </c>
      <c r="M14" s="72">
        <v>-3.5498823447999683</v>
      </c>
      <c r="N14" s="72">
        <v>-7.5794668627568456</v>
      </c>
      <c r="O14" s="72">
        <v>-0.14978413970578686</v>
      </c>
      <c r="P14" s="71">
        <v>2.2371827897814427</v>
      </c>
    </row>
    <row r="15" spans="1:16" ht="30" customHeight="1">
      <c r="A15"/>
      <c r="B15" s="69" t="s">
        <v>193</v>
      </c>
      <c r="C15" s="73"/>
      <c r="D15" s="72">
        <v>0.84031885805622153</v>
      </c>
      <c r="E15" s="72">
        <v>-2.9116519560784582</v>
      </c>
      <c r="F15" s="72">
        <v>-10.038500793138638</v>
      </c>
      <c r="G15" s="72">
        <v>2.8965803501778566</v>
      </c>
      <c r="H15" s="72">
        <v>1.9156261647677439</v>
      </c>
      <c r="I15" s="71">
        <v>-6.322996204958315</v>
      </c>
      <c r="J15" s="72">
        <v>0.82360472313550304</v>
      </c>
      <c r="K15" s="72">
        <v>6.0984531440524563</v>
      </c>
      <c r="L15" s="72">
        <v>3.1899793825931795</v>
      </c>
      <c r="M15" s="72">
        <v>9.1515620973268597E-2</v>
      </c>
      <c r="N15" s="72">
        <v>-5.833697914838254</v>
      </c>
      <c r="O15" s="72">
        <v>-0.51782090585379592</v>
      </c>
      <c r="P15" s="71">
        <v>0.68344871447879996</v>
      </c>
    </row>
    <row r="16" spans="1:16" ht="30" customHeight="1">
      <c r="A16"/>
      <c r="B16" s="69" t="s">
        <v>194</v>
      </c>
      <c r="C16" s="73"/>
      <c r="D16" s="72">
        <v>0.50549692790519885</v>
      </c>
      <c r="E16" s="72">
        <v>0.13951391830021009</v>
      </c>
      <c r="F16" s="72">
        <v>-5.2708303470041784</v>
      </c>
      <c r="G16" s="72">
        <v>0.79646139249614123</v>
      </c>
      <c r="H16" s="72">
        <v>1.4509638892696159</v>
      </c>
      <c r="I16" s="71">
        <v>-12.971835908973333</v>
      </c>
      <c r="J16" s="72">
        <v>-2.0866885282540721</v>
      </c>
      <c r="K16" s="72">
        <v>2.3302180890832176</v>
      </c>
      <c r="L16" s="72">
        <v>-1.4876791822735527</v>
      </c>
      <c r="M16" s="72">
        <v>0.51590805096620329</v>
      </c>
      <c r="N16" s="72">
        <v>-1.1854056834164908</v>
      </c>
      <c r="O16" s="72">
        <v>-0.56259438824245933</v>
      </c>
      <c r="P16" s="71">
        <v>0.77089619601579784</v>
      </c>
    </row>
    <row r="17" spans="1:16" ht="30" customHeight="1">
      <c r="A17"/>
      <c r="B17" s="69" t="s">
        <v>195</v>
      </c>
      <c r="C17" s="73"/>
      <c r="D17" s="72">
        <v>0.58106666354295555</v>
      </c>
      <c r="E17" s="72">
        <v>0.98823492285026759</v>
      </c>
      <c r="F17" s="72">
        <v>14.05285059654318</v>
      </c>
      <c r="G17" s="72">
        <v>1.3838027141703293</v>
      </c>
      <c r="H17" s="72">
        <v>2.2050594194413833</v>
      </c>
      <c r="I17" s="71">
        <v>-2.155787098921877</v>
      </c>
      <c r="J17" s="72">
        <v>-3.6108045249394536</v>
      </c>
      <c r="K17" s="72">
        <v>-1.6947122831408308</v>
      </c>
      <c r="L17" s="72">
        <v>3.8350310524003675</v>
      </c>
      <c r="M17" s="72">
        <v>3.6999908510128705</v>
      </c>
      <c r="N17" s="72">
        <v>1.8708025021615242</v>
      </c>
      <c r="O17" s="72">
        <v>2.6660001022264339</v>
      </c>
      <c r="P17" s="71">
        <v>0.60134635978729989</v>
      </c>
    </row>
    <row r="18" spans="1:16" ht="30" customHeight="1">
      <c r="A18"/>
      <c r="B18" s="69" t="s">
        <v>196</v>
      </c>
      <c r="C18" s="73"/>
      <c r="D18" s="72">
        <v>-2.3433467932738381</v>
      </c>
      <c r="E18" s="72">
        <v>4.1861769622944252</v>
      </c>
      <c r="F18" s="72">
        <v>4.0598528367041808</v>
      </c>
      <c r="G18" s="72">
        <v>0.38753244318967006</v>
      </c>
      <c r="H18" s="72">
        <v>2.1977392913066467</v>
      </c>
      <c r="I18" s="71">
        <v>29.322679199248881</v>
      </c>
      <c r="J18" s="72">
        <v>0.65399600567086225</v>
      </c>
      <c r="K18" s="72">
        <v>1.996814752359839</v>
      </c>
      <c r="L18" s="72">
        <v>-3.0898552974052365</v>
      </c>
      <c r="M18" s="72">
        <v>-0.3075327431322421</v>
      </c>
      <c r="N18" s="72">
        <v>5.3999457565709861</v>
      </c>
      <c r="O18" s="72">
        <v>1.1801483645376436</v>
      </c>
      <c r="P18" s="71">
        <v>0.70851310108646715</v>
      </c>
    </row>
    <row r="19" spans="1:16" ht="30" customHeight="1">
      <c r="A19"/>
      <c r="B19" s="69" t="s">
        <v>197</v>
      </c>
      <c r="C19" s="73"/>
      <c r="D19" s="72">
        <v>2.5581223640406705</v>
      </c>
      <c r="E19" s="72">
        <v>3.0180231290292596</v>
      </c>
      <c r="F19" s="72">
        <v>5.0602052616460185</v>
      </c>
      <c r="G19" s="72">
        <v>-2.7656398858098896E-2</v>
      </c>
      <c r="H19" s="72">
        <v>-2.9210510053766257</v>
      </c>
      <c r="I19" s="71">
        <v>8.6324713766096295</v>
      </c>
      <c r="J19" s="72">
        <v>-2.4514553498902814</v>
      </c>
      <c r="K19" s="72">
        <v>-3.0488750427969649</v>
      </c>
      <c r="L19" s="72">
        <v>-5.5827459606885697</v>
      </c>
      <c r="M19" s="72">
        <v>-2.7211874126837472</v>
      </c>
      <c r="N19" s="72">
        <v>2.4745261038640507</v>
      </c>
      <c r="O19" s="72">
        <v>0.42490946756133496</v>
      </c>
      <c r="P19" s="71">
        <v>0.36122633320174202</v>
      </c>
    </row>
    <row r="20" spans="1:16" ht="30" customHeight="1">
      <c r="A20"/>
      <c r="B20" s="69" t="s">
        <v>198</v>
      </c>
      <c r="C20" s="73"/>
      <c r="D20" s="72">
        <v>3.1890039231447247</v>
      </c>
      <c r="E20" s="72">
        <v>1.5145184513271062</v>
      </c>
      <c r="F20" s="72">
        <v>6.841491043062689</v>
      </c>
      <c r="G20" s="72">
        <v>1.7497767006622524</v>
      </c>
      <c r="H20" s="72">
        <v>-1.6044402022577486</v>
      </c>
      <c r="I20" s="71">
        <v>7.9294926344312984</v>
      </c>
      <c r="J20" s="72">
        <v>3.8691413177899534</v>
      </c>
      <c r="K20" s="72">
        <v>4.0679509739481006</v>
      </c>
      <c r="L20" s="72">
        <v>3.2543531859086272</v>
      </c>
      <c r="M20" s="72">
        <v>4.0179256676638602</v>
      </c>
      <c r="N20" s="72">
        <v>-0.86323324707916527</v>
      </c>
      <c r="O20" s="72">
        <v>2.8925118670507999</v>
      </c>
      <c r="P20" s="71">
        <v>1.7080252027008385</v>
      </c>
    </row>
    <row r="21" spans="1:16" ht="30" customHeight="1">
      <c r="A21"/>
      <c r="B21" s="69" t="s">
        <v>199</v>
      </c>
      <c r="C21" s="73"/>
      <c r="D21" s="72">
        <v>2.279059416698459</v>
      </c>
      <c r="E21" s="72">
        <v>0.34028969183053448</v>
      </c>
      <c r="F21" s="72">
        <v>-4.9056251503470207</v>
      </c>
      <c r="G21" s="72">
        <v>1.0205603995193684</v>
      </c>
      <c r="H21" s="72">
        <v>-7.2793508041272617</v>
      </c>
      <c r="I21" s="71">
        <v>8.2773621312170746</v>
      </c>
      <c r="J21" s="72">
        <v>4.4200734595856375</v>
      </c>
      <c r="K21" s="72">
        <v>4.8845829006900203</v>
      </c>
      <c r="L21" s="72">
        <v>5.5882990047641385</v>
      </c>
      <c r="M21" s="72">
        <v>6.7302053920488873</v>
      </c>
      <c r="N21" s="72">
        <v>2.4038880994026215</v>
      </c>
      <c r="O21" s="72">
        <v>0.53756806566107684</v>
      </c>
      <c r="P21" s="71">
        <v>1.0877516281574344</v>
      </c>
    </row>
    <row r="22" spans="1:16" ht="30" customHeight="1">
      <c r="A22"/>
      <c r="B22" s="69" t="s">
        <v>200</v>
      </c>
      <c r="C22" s="73"/>
      <c r="D22" s="72">
        <v>-3.3820482928646811E-2</v>
      </c>
      <c r="E22" s="72">
        <v>2.5832778094067663</v>
      </c>
      <c r="F22" s="72">
        <v>2.0680858138240978</v>
      </c>
      <c r="G22" s="72">
        <v>1.3804235994302019</v>
      </c>
      <c r="H22" s="72">
        <v>-7.0840203468550413</v>
      </c>
      <c r="I22" s="71">
        <v>-18.221256048552746</v>
      </c>
      <c r="J22" s="72">
        <v>-2.7573524809534717</v>
      </c>
      <c r="K22" s="72">
        <v>-1.5635959343117491</v>
      </c>
      <c r="L22" s="72">
        <v>3.260114922850093</v>
      </c>
      <c r="M22" s="72">
        <v>5.6361057470096512</v>
      </c>
      <c r="N22" s="72">
        <v>1.2368789971385752</v>
      </c>
      <c r="O22" s="72">
        <v>-0.42188929089014948</v>
      </c>
      <c r="P22" s="71">
        <v>7.3988495760303863E-2</v>
      </c>
    </row>
    <row r="23" spans="1:16" ht="30" customHeight="1">
      <c r="A23"/>
      <c r="B23" s="69" t="s">
        <v>201</v>
      </c>
      <c r="C23" s="73"/>
      <c r="D23" s="72">
        <v>1.2102203305946801</v>
      </c>
      <c r="E23" s="72">
        <v>-0.64309860285113984</v>
      </c>
      <c r="F23" s="72">
        <v>4.3225515646299897</v>
      </c>
      <c r="G23" s="72">
        <v>3.1887362552413805</v>
      </c>
      <c r="H23" s="72">
        <v>-4.6053997867104357</v>
      </c>
      <c r="I23" s="71">
        <v>12.425835257200418</v>
      </c>
      <c r="J23" s="72">
        <v>-0.74275575294203122</v>
      </c>
      <c r="K23" s="72">
        <v>5.938245461995578</v>
      </c>
      <c r="L23" s="72">
        <v>5.1276578757027949</v>
      </c>
      <c r="M23" s="72">
        <v>9.7697890153159364</v>
      </c>
      <c r="N23" s="72">
        <v>0.59952642729818706</v>
      </c>
      <c r="O23" s="72">
        <v>2.2963737839766196</v>
      </c>
      <c r="P23" s="71">
        <v>0.34806895740531729</v>
      </c>
    </row>
    <row r="24" spans="1:16" ht="30" customHeight="1">
      <c r="A24"/>
      <c r="B24" s="69" t="s">
        <v>202</v>
      </c>
      <c r="C24" s="73"/>
      <c r="D24" s="72">
        <v>-1.5156171346666554</v>
      </c>
      <c r="E24" s="72">
        <v>-0.10142285463278711</v>
      </c>
      <c r="F24" s="72">
        <v>-0.54768764481730159</v>
      </c>
      <c r="G24" s="72">
        <v>2.9710524428697198</v>
      </c>
      <c r="H24" s="72">
        <v>-4.8119707632438065</v>
      </c>
      <c r="I24" s="71">
        <v>-5.1129283948638999</v>
      </c>
      <c r="J24" s="72">
        <v>-4.8739092355402249</v>
      </c>
      <c r="K24" s="72">
        <v>-0.45112274543798492</v>
      </c>
      <c r="L24" s="72">
        <v>7.7407782348018372E-2</v>
      </c>
      <c r="M24" s="72">
        <v>4.5867282491577299</v>
      </c>
      <c r="N24" s="72">
        <v>0.85178103974268993</v>
      </c>
      <c r="O24" s="72">
        <v>-0.88796137577706702</v>
      </c>
      <c r="P24" s="71">
        <v>0.12886554957556484</v>
      </c>
    </row>
    <row r="25" spans="1:16" ht="30" customHeight="1">
      <c r="A25"/>
      <c r="B25" s="69" t="s">
        <v>203</v>
      </c>
      <c r="C25" s="73"/>
      <c r="D25" s="72">
        <v>0.96201900855517408</v>
      </c>
      <c r="E25" s="72">
        <v>3.0588909591233318</v>
      </c>
      <c r="F25" s="72">
        <v>-1.3540747296391231</v>
      </c>
      <c r="G25" s="72">
        <v>3.0807101950667288</v>
      </c>
      <c r="H25" s="72">
        <v>-2.3812489614603862</v>
      </c>
      <c r="I25" s="71">
        <v>4.1087464907251388</v>
      </c>
      <c r="J25" s="72">
        <v>2.4169768661239175</v>
      </c>
      <c r="K25" s="72">
        <v>-1.3329794966185773</v>
      </c>
      <c r="L25" s="72">
        <v>0.71246988019896662</v>
      </c>
      <c r="M25" s="72">
        <v>4.5834416641538525</v>
      </c>
      <c r="N25" s="72">
        <v>0.7512400918917308</v>
      </c>
      <c r="O25" s="72">
        <v>0.66390594018994875</v>
      </c>
      <c r="P25" s="71">
        <v>0.84373176326415944</v>
      </c>
    </row>
    <row r="26" spans="1:16" ht="30" customHeight="1">
      <c r="A26"/>
      <c r="B26" s="69" t="s">
        <v>204</v>
      </c>
      <c r="C26" s="73"/>
      <c r="D26" s="72">
        <v>2.1120025080245028</v>
      </c>
      <c r="E26" s="72">
        <v>0.88358633312081736</v>
      </c>
      <c r="F26" s="72">
        <v>-1.2141153205759423</v>
      </c>
      <c r="G26" s="72">
        <v>3.2830076799611021</v>
      </c>
      <c r="H26" s="72">
        <v>3.5582880045989924</v>
      </c>
      <c r="I26" s="71">
        <v>-15.808165877224084</v>
      </c>
      <c r="J26" s="72">
        <v>3.6885409961746234</v>
      </c>
      <c r="K26" s="72">
        <v>0.23291512458783359</v>
      </c>
      <c r="L26" s="72">
        <v>-1.9067203319585246</v>
      </c>
      <c r="M26" s="72">
        <v>2.0750618376106615</v>
      </c>
      <c r="N26" s="72">
        <v>0.90374325576870262</v>
      </c>
      <c r="O26" s="72">
        <v>0.73383179450439684</v>
      </c>
      <c r="P26" s="71">
        <v>1.3790851050249984</v>
      </c>
    </row>
    <row r="27" spans="1:16" ht="30" customHeight="1">
      <c r="A27"/>
      <c r="B27" s="69" t="s">
        <v>205</v>
      </c>
      <c r="C27" s="73"/>
      <c r="D27" s="72">
        <v>1.8198959505545815</v>
      </c>
      <c r="E27" s="72">
        <v>-1.1759193759967275</v>
      </c>
      <c r="F27" s="72">
        <v>-0.4712459930694024</v>
      </c>
      <c r="G27" s="72">
        <v>7.6218757564559638</v>
      </c>
      <c r="H27" s="72">
        <v>-0.12651865693069908</v>
      </c>
      <c r="I27" s="71">
        <v>-21.057895339410379</v>
      </c>
      <c r="J27" s="72">
        <v>3.9066187058233766</v>
      </c>
      <c r="K27" s="72">
        <v>1.8858020925960375</v>
      </c>
      <c r="L27" s="72">
        <v>0.73681117268158403</v>
      </c>
      <c r="M27" s="72">
        <v>5.9894540285012567</v>
      </c>
      <c r="N27" s="72">
        <v>0.70399114756804693</v>
      </c>
      <c r="O27" s="72">
        <v>1.0706762815436974</v>
      </c>
      <c r="P27" s="71">
        <v>5.4219722905407366</v>
      </c>
    </row>
    <row r="28" spans="1:16" ht="30" customHeight="1">
      <c r="A28"/>
      <c r="B28" s="69" t="s">
        <v>206</v>
      </c>
      <c r="C28" s="73"/>
      <c r="D28" s="72">
        <v>1.0615349583203795</v>
      </c>
      <c r="E28" s="72">
        <v>-1.2420993511512819</v>
      </c>
      <c r="F28" s="72">
        <v>0.93615200968257284</v>
      </c>
      <c r="G28" s="72">
        <v>7.1754782111790547</v>
      </c>
      <c r="H28" s="72">
        <v>0.70854080424705046</v>
      </c>
      <c r="I28" s="71">
        <v>7.2100016452905606</v>
      </c>
      <c r="J28" s="72">
        <v>2.9299545244852538</v>
      </c>
      <c r="K28" s="72">
        <v>1.2762198650163441</v>
      </c>
      <c r="L28" s="72">
        <v>7.7872877531049767E-2</v>
      </c>
      <c r="M28" s="72">
        <v>5.4404199721628004</v>
      </c>
      <c r="N28" s="72">
        <v>0.22474077785807367</v>
      </c>
      <c r="O28" s="72">
        <v>1.5229409540622214</v>
      </c>
      <c r="P28" s="71">
        <v>1.5229409540623635</v>
      </c>
    </row>
    <row r="29" spans="1:16" ht="30" customHeight="1">
      <c r="A29"/>
      <c r="B29" s="69" t="s">
        <v>207</v>
      </c>
      <c r="C29" s="73"/>
      <c r="D29" s="72">
        <v>0.42690188377443405</v>
      </c>
      <c r="E29" s="72">
        <v>1.287700225552129</v>
      </c>
      <c r="F29" s="72">
        <v>1.8672649124719811</v>
      </c>
      <c r="G29" s="72">
        <v>6.4210619786468186</v>
      </c>
      <c r="H29" s="72">
        <v>0.71262093039179319</v>
      </c>
      <c r="I29" s="71">
        <v>26.710898932591761</v>
      </c>
      <c r="J29" s="72">
        <v>0.7212732150593979</v>
      </c>
      <c r="K29" s="72">
        <v>0.7031823905406327</v>
      </c>
      <c r="L29" s="72">
        <v>2.8314056674325201</v>
      </c>
      <c r="M29" s="72">
        <v>0.61889601603941458</v>
      </c>
      <c r="N29" s="72">
        <v>0.37272915951672303</v>
      </c>
      <c r="O29" s="72">
        <v>1.8520335531702017</v>
      </c>
      <c r="P29" s="71">
        <v>1.8520335531704006</v>
      </c>
    </row>
    <row r="30" spans="1:16" ht="30" customHeight="1">
      <c r="A30"/>
      <c r="B30" s="69" t="s">
        <v>208</v>
      </c>
      <c r="C30" s="73"/>
      <c r="D30" s="72">
        <v>0.30561020342207712</v>
      </c>
      <c r="E30" s="72">
        <v>7.237073658475552</v>
      </c>
      <c r="F30" s="72">
        <v>1.960154094907395</v>
      </c>
      <c r="G30" s="72">
        <v>19.372832517935649</v>
      </c>
      <c r="H30" s="72">
        <v>0.2662154286336289</v>
      </c>
      <c r="I30" s="71">
        <v>11.759584924824367</v>
      </c>
      <c r="J30" s="72">
        <v>-2.4494859883660069</v>
      </c>
      <c r="K30" s="72">
        <v>-0.21060577985329587</v>
      </c>
      <c r="L30" s="72">
        <v>5.531082598709375</v>
      </c>
      <c r="M30" s="72">
        <v>-1.7921089723469379</v>
      </c>
      <c r="N30" s="72">
        <v>1.2801184658994771</v>
      </c>
      <c r="O30" s="72">
        <v>2.9780381079615097</v>
      </c>
      <c r="P30" s="71">
        <v>2.9780381079613818</v>
      </c>
    </row>
    <row r="31" spans="1:16" ht="30" customHeight="1">
      <c r="A31"/>
      <c r="B31" s="69" t="s">
        <v>209</v>
      </c>
      <c r="C31" s="69"/>
      <c r="D31" s="72">
        <v>3.9067902919918396</v>
      </c>
      <c r="E31" s="72">
        <v>10.72813141101534</v>
      </c>
      <c r="F31" s="72">
        <v>0.8653670362543977</v>
      </c>
      <c r="G31" s="72">
        <v>4.6413467562081792</v>
      </c>
      <c r="H31" s="72">
        <v>2.0946983644694086</v>
      </c>
      <c r="I31" s="71">
        <v>-6.5931993489440686</v>
      </c>
      <c r="J31" s="72">
        <v>-12.807944836417718</v>
      </c>
      <c r="K31" s="72">
        <v>2.8684144545863717</v>
      </c>
      <c r="L31" s="72">
        <v>3.3343508797267987</v>
      </c>
      <c r="M31" s="72">
        <v>-0.55113116916876947</v>
      </c>
      <c r="N31" s="72">
        <v>-4.5262223241498134</v>
      </c>
      <c r="O31" s="72">
        <v>2.5762626402985518</v>
      </c>
      <c r="P31" s="71">
        <v>2.9852684419586808</v>
      </c>
    </row>
    <row r="32" spans="1:16" ht="30" customHeight="1">
      <c r="A32"/>
      <c r="B32" s="69" t="s">
        <v>210</v>
      </c>
      <c r="C32" s="69"/>
      <c r="D32" s="72">
        <v>-7.7449156085381503</v>
      </c>
      <c r="E32" s="72">
        <v>-15.343678789706019</v>
      </c>
      <c r="F32" s="72">
        <v>0.31389707551493018</v>
      </c>
      <c r="G32" s="72">
        <v>6.5479085468880243</v>
      </c>
      <c r="H32" s="72">
        <v>3.1921194506517168</v>
      </c>
      <c r="I32" s="71">
        <v>10.97194919570488</v>
      </c>
      <c r="J32" s="72">
        <v>5.3463233609907945</v>
      </c>
      <c r="K32" s="72">
        <v>0.48346647783523622</v>
      </c>
      <c r="L32" s="72">
        <v>2.3130744953983537</v>
      </c>
      <c r="M32" s="72">
        <v>-2.7491424864451233</v>
      </c>
      <c r="N32" s="72">
        <v>-0.95164051736027488</v>
      </c>
      <c r="O32" s="72">
        <v>-2.1837025292084462</v>
      </c>
      <c r="P32" s="71">
        <v>-1.8271844918227913</v>
      </c>
    </row>
    <row r="33" spans="1:20" ht="30" customHeight="1">
      <c r="A33"/>
      <c r="B33" s="69" t="s">
        <v>211</v>
      </c>
      <c r="C33" s="69"/>
      <c r="D33" s="72">
        <v>-3.1947090261591882</v>
      </c>
      <c r="E33" s="72">
        <v>-14.999393488204106</v>
      </c>
      <c r="F33" s="72">
        <v>1.4607108236067887</v>
      </c>
      <c r="G33" s="72">
        <v>7.6885763626347767</v>
      </c>
      <c r="H33" s="72">
        <v>1.5400063945258751</v>
      </c>
      <c r="I33" s="71">
        <v>6.5649839448738589</v>
      </c>
      <c r="J33" s="72">
        <v>-1.7583347510219909</v>
      </c>
      <c r="K33" s="72">
        <v>0.69294553773158896</v>
      </c>
      <c r="L33" s="72">
        <v>0.83539595230016062</v>
      </c>
      <c r="M33" s="72">
        <v>1.9953246277429741</v>
      </c>
      <c r="N33" s="72">
        <v>-4.9535356462915701</v>
      </c>
      <c r="O33" s="72">
        <v>-0.7703177250254214</v>
      </c>
      <c r="P33" s="71">
        <v>-0.8363283809497517</v>
      </c>
    </row>
    <row r="34" spans="1:20" ht="30" customHeight="1">
      <c r="A34"/>
      <c r="B34" s="69" t="s">
        <v>212</v>
      </c>
      <c r="C34" s="69"/>
      <c r="D34" s="72">
        <v>4.6371482961796886</v>
      </c>
      <c r="E34" s="72">
        <v>-20.921207993226759</v>
      </c>
      <c r="F34" s="72">
        <v>1.4159938354062263</v>
      </c>
      <c r="G34" s="72">
        <v>1.1948457013941436</v>
      </c>
      <c r="H34" s="72">
        <v>2.1321225334705503</v>
      </c>
      <c r="I34" s="71">
        <v>1.0833707093127316</v>
      </c>
      <c r="J34" s="72">
        <v>3.9972814125312652</v>
      </c>
      <c r="K34" s="72">
        <v>5.6976483545363692</v>
      </c>
      <c r="L34" s="72">
        <v>1.1283888113887741</v>
      </c>
      <c r="M34" s="72">
        <v>7.3517359553392225</v>
      </c>
      <c r="N34" s="72">
        <v>-7.89922905470074</v>
      </c>
      <c r="O34" s="72">
        <v>1.121926064798302</v>
      </c>
      <c r="P34" s="71">
        <v>1.2</v>
      </c>
    </row>
    <row r="35" spans="1:20" ht="30" customHeight="1">
      <c r="A35"/>
      <c r="B35" s="69" t="s">
        <v>213</v>
      </c>
      <c r="C35" s="69"/>
      <c r="D35" s="72">
        <v>2.4483121350586288</v>
      </c>
      <c r="E35" s="72">
        <v>-1.7227817679804787</v>
      </c>
      <c r="F35" s="72">
        <v>0.82830619226169233</v>
      </c>
      <c r="G35" s="72">
        <v>6.96488087186043</v>
      </c>
      <c r="H35" s="72">
        <v>0.75638314589814115</v>
      </c>
      <c r="I35" s="71">
        <v>9.3246067224274043</v>
      </c>
      <c r="J35" s="72">
        <v>-1.5299286144686164</v>
      </c>
      <c r="K35" s="72">
        <v>5.2248684009875319</v>
      </c>
      <c r="L35" s="72">
        <v>-1.931733940882566</v>
      </c>
      <c r="M35" s="72">
        <v>1.8364962453100873</v>
      </c>
      <c r="N35" s="72">
        <v>6.2008580733495648</v>
      </c>
      <c r="O35" s="72">
        <v>2.105645283434157</v>
      </c>
      <c r="P35" s="71">
        <v>0.24142522701113478</v>
      </c>
    </row>
    <row r="36" spans="1:20" ht="30" customHeight="1">
      <c r="A36"/>
      <c r="B36" s="69" t="s">
        <v>214</v>
      </c>
      <c r="C36" s="69"/>
      <c r="D36" s="72">
        <v>0.65896124760575958</v>
      </c>
      <c r="E36" s="72">
        <v>1.4147302896625717</v>
      </c>
      <c r="F36" s="72">
        <v>1.9175085810316403</v>
      </c>
      <c r="G36" s="72">
        <v>6.8346655780161711</v>
      </c>
      <c r="H36" s="72">
        <v>0.6094921204971655</v>
      </c>
      <c r="I36" s="71">
        <v>3.8639838369854544</v>
      </c>
      <c r="J36" s="72">
        <v>8.0753541498521031</v>
      </c>
      <c r="K36" s="72">
        <v>6.8854199534709153</v>
      </c>
      <c r="L36" s="72">
        <v>-1.5239378194551136</v>
      </c>
      <c r="M36" s="72">
        <v>4.8488683320826027</v>
      </c>
      <c r="N36" s="72">
        <v>2.0815896934099243</v>
      </c>
      <c r="O36" s="72">
        <v>2.4549638125775886</v>
      </c>
      <c r="P36" s="71">
        <v>3.4273485313732976E-2</v>
      </c>
    </row>
    <row r="37" spans="1:20" ht="30" customHeight="1">
      <c r="A37"/>
      <c r="B37" s="69" t="s">
        <v>215</v>
      </c>
      <c r="C37" s="69"/>
      <c r="D37" s="72">
        <v>1.078760785797229</v>
      </c>
      <c r="E37" s="72">
        <v>2.1086764784844263</v>
      </c>
      <c r="F37" s="72">
        <v>2.1377470331931647</v>
      </c>
      <c r="G37" s="72">
        <v>8.4265305386618508</v>
      </c>
      <c r="H37" s="72">
        <v>0.27355972618134672</v>
      </c>
      <c r="I37" s="71">
        <v>-12.219008505549297</v>
      </c>
      <c r="J37" s="72">
        <v>7.442424117504018</v>
      </c>
      <c r="K37" s="72">
        <v>9.4264511240608044</v>
      </c>
      <c r="L37" s="72">
        <v>-0.39740324871095822</v>
      </c>
      <c r="M37" s="72">
        <v>4.2798183189582488</v>
      </c>
      <c r="N37" s="72">
        <v>3.0129713897496515</v>
      </c>
      <c r="O37" s="72">
        <v>2.7229110631474356</v>
      </c>
      <c r="P37" s="71">
        <v>3.4261742620401492E-2</v>
      </c>
    </row>
    <row r="38" spans="1:20" ht="30" customHeight="1">
      <c r="A38"/>
      <c r="B38" s="69" t="s">
        <v>216</v>
      </c>
      <c r="C38" s="74"/>
      <c r="D38" s="72">
        <v>2.0124218207942164</v>
      </c>
      <c r="E38" s="72">
        <v>2.8807893162194063</v>
      </c>
      <c r="F38" s="72">
        <v>2.0889211932425127</v>
      </c>
      <c r="G38" s="72">
        <v>6.2759003746108704</v>
      </c>
      <c r="H38" s="72">
        <v>0.73204073010184345</v>
      </c>
      <c r="I38" s="71">
        <v>9.2929199325842831</v>
      </c>
      <c r="J38" s="72">
        <v>-3.0769431683333721</v>
      </c>
      <c r="K38" s="72">
        <v>1.9986294700600808</v>
      </c>
      <c r="L38" s="72">
        <v>-6.9023738527945966E-2</v>
      </c>
      <c r="M38" s="72">
        <v>-3.4066973003927785</v>
      </c>
      <c r="N38" s="72">
        <v>-0.48257734072321057</v>
      </c>
      <c r="O38" s="72">
        <v>1.773508453554058</v>
      </c>
      <c r="P38" s="71">
        <v>3.425000797081168E-2</v>
      </c>
    </row>
    <row r="39" spans="1:20" ht="30" customHeight="1">
      <c r="A39"/>
      <c r="B39" s="69" t="s">
        <v>217</v>
      </c>
      <c r="C39" s="74"/>
      <c r="D39" s="72">
        <v>0.86651011362496888</v>
      </c>
      <c r="E39" s="72">
        <v>-0.4238900702698345</v>
      </c>
      <c r="F39" s="72">
        <v>1.4070949628108451</v>
      </c>
      <c r="G39" s="72">
        <v>6.505380895358968</v>
      </c>
      <c r="H39" s="72">
        <v>2.0187533896371264</v>
      </c>
      <c r="I39" s="71">
        <v>1.3568355066060747</v>
      </c>
      <c r="J39" s="72">
        <v>0.19442538076800986</v>
      </c>
      <c r="K39" s="72">
        <v>-0.79456683649389959</v>
      </c>
      <c r="L39" s="72">
        <v>1.0657179287160972</v>
      </c>
      <c r="M39" s="72">
        <v>1.3243304683968375</v>
      </c>
      <c r="N39" s="72">
        <v>0.46681780830255093</v>
      </c>
      <c r="O39" s="72">
        <v>1.5124426715847932</v>
      </c>
      <c r="P39" s="71">
        <v>3.4238281356707034E-2</v>
      </c>
    </row>
    <row r="40" spans="1:20" ht="30" customHeight="1">
      <c r="A40"/>
      <c r="B40" s="69" t="s">
        <v>218</v>
      </c>
      <c r="C40" s="74"/>
      <c r="D40" s="72">
        <v>0.21777736170527362</v>
      </c>
      <c r="E40" s="72">
        <v>0.5648661761207876</v>
      </c>
      <c r="F40" s="72">
        <v>0.24916019486431651</v>
      </c>
      <c r="G40" s="72">
        <v>3.0767160171903498</v>
      </c>
      <c r="H40" s="72">
        <v>2.1084080177382134</v>
      </c>
      <c r="I40" s="71">
        <v>-0.92312293422781977</v>
      </c>
      <c r="J40" s="72">
        <v>-3.4565687032139749</v>
      </c>
      <c r="K40" s="72">
        <v>1.9750506988087011</v>
      </c>
      <c r="L40" s="72">
        <v>3.1290054386614798</v>
      </c>
      <c r="M40" s="72">
        <v>3.3014093590722098</v>
      </c>
      <c r="N40" s="72">
        <v>0.1476090028180721</v>
      </c>
      <c r="O40" s="72">
        <v>1.3258269492613834</v>
      </c>
      <c r="P40" s="71">
        <v>3.422656276985947E-2</v>
      </c>
    </row>
    <row r="41" spans="1:20" ht="30" customHeight="1">
      <c r="A41"/>
      <c r="B41" s="69" t="s">
        <v>219</v>
      </c>
      <c r="C41" s="74"/>
      <c r="D41" s="72">
        <v>-0.50631869475843416</v>
      </c>
      <c r="E41" s="72">
        <v>-0.97296583417343641</v>
      </c>
      <c r="F41" s="72">
        <v>1.48995941273607</v>
      </c>
      <c r="G41" s="72">
        <v>4.8181150845188085</v>
      </c>
      <c r="H41" s="72">
        <v>2.0512386204444937</v>
      </c>
      <c r="I41" s="71">
        <v>-1.2674597757314388</v>
      </c>
      <c r="J41" s="72">
        <v>-3.5589796626483832</v>
      </c>
      <c r="K41" s="72">
        <v>1.1633466653375564</v>
      </c>
      <c r="L41" s="72">
        <v>2.6229448384074772</v>
      </c>
      <c r="M41" s="72">
        <v>2.1452648332974036</v>
      </c>
      <c r="N41" s="72">
        <v>-2.0839940230408303</v>
      </c>
      <c r="O41" s="72">
        <v>1.202345822672001</v>
      </c>
      <c r="P41" s="71">
        <v>3.4214852201984058E-2</v>
      </c>
      <c r="R41" s="539"/>
      <c r="S41" s="539"/>
      <c r="T41" s="539"/>
    </row>
    <row r="42" spans="1:20" ht="30" customHeight="1">
      <c r="A42"/>
      <c r="B42" s="69" t="s">
        <v>220</v>
      </c>
      <c r="C42" s="74"/>
      <c r="D42" s="72">
        <v>0.76182265040645802</v>
      </c>
      <c r="E42" s="72">
        <v>0.86208429036737755</v>
      </c>
      <c r="F42" s="72">
        <v>0.79812970922536408</v>
      </c>
      <c r="G42" s="72">
        <v>5.2991201741516392</v>
      </c>
      <c r="H42" s="72">
        <v>3.2786251483536404</v>
      </c>
      <c r="I42" s="71">
        <v>-3.1106392912715677</v>
      </c>
      <c r="J42" s="72">
        <v>-1.1342341614002436</v>
      </c>
      <c r="K42" s="72">
        <v>3.6652169287805947</v>
      </c>
      <c r="L42" s="72">
        <v>3.0017375586631942</v>
      </c>
      <c r="M42" s="72">
        <v>2.1605008565793469</v>
      </c>
      <c r="N42" s="72">
        <v>0.17906439097710347</v>
      </c>
      <c r="O42" s="72">
        <v>2.0883780659825817</v>
      </c>
      <c r="P42" s="71">
        <v>3.4203149644909558E-2</v>
      </c>
    </row>
    <row r="43" spans="1:20" ht="30" customHeight="1">
      <c r="A43"/>
      <c r="B43" s="69" t="s">
        <v>221</v>
      </c>
      <c r="C43" s="74"/>
      <c r="D43" s="72">
        <v>-0.87099272763624924</v>
      </c>
      <c r="E43" s="72">
        <v>0.76934065858378631</v>
      </c>
      <c r="F43" s="72">
        <v>1.7297579983329712</v>
      </c>
      <c r="G43" s="72">
        <v>4.1742763977427018</v>
      </c>
      <c r="H43" s="72">
        <v>2.1513466098791696</v>
      </c>
      <c r="I43" s="71">
        <v>0.89972659224035567</v>
      </c>
      <c r="J43" s="72">
        <v>0.73493841815795236</v>
      </c>
      <c r="K43" s="72">
        <v>2.1821639276539173</v>
      </c>
      <c r="L43" s="72">
        <v>2.0841606563644035</v>
      </c>
      <c r="M43" s="72">
        <v>2.9874281349704006</v>
      </c>
      <c r="N43" s="72">
        <v>1.3987323010928492</v>
      </c>
      <c r="O43" s="72">
        <v>1.58008305573847</v>
      </c>
      <c r="P43" s="71">
        <v>3.4191455090336831E-2</v>
      </c>
    </row>
    <row r="44" spans="1:20" ht="30" customHeight="1">
      <c r="A44"/>
      <c r="B44" s="69" t="s">
        <v>222</v>
      </c>
      <c r="C44" s="74"/>
      <c r="D44" s="72">
        <v>-0.72406300992091133</v>
      </c>
      <c r="E44" s="72">
        <v>0.26812197449083897</v>
      </c>
      <c r="F44" s="72">
        <v>1.3532657502153711</v>
      </c>
      <c r="G44" s="72">
        <v>5.3477520218156371</v>
      </c>
      <c r="H44" s="72">
        <v>0.10818788050934813</v>
      </c>
      <c r="I44" s="71">
        <v>1.0753736260959101</v>
      </c>
      <c r="J44" s="72">
        <v>1.023971637690039</v>
      </c>
      <c r="K44" s="72">
        <v>1.5058251938440321</v>
      </c>
      <c r="L44" s="72">
        <v>1.4458157094104251</v>
      </c>
      <c r="M44" s="72">
        <v>2.4464925783476303</v>
      </c>
      <c r="N44" s="72">
        <v>1.1137750707234346</v>
      </c>
      <c r="O44" s="72">
        <v>1.3281386385018692</v>
      </c>
      <c r="P44" s="71">
        <v>3.4179768530123056E-2</v>
      </c>
    </row>
    <row r="45" spans="1:20" ht="30" customHeight="1">
      <c r="A45"/>
      <c r="B45" s="69" t="s">
        <v>223</v>
      </c>
      <c r="C45" s="74"/>
      <c r="D45" s="72">
        <v>0.68510811748072342</v>
      </c>
      <c r="E45" s="72">
        <v>1.496480554470665</v>
      </c>
      <c r="F45" s="72">
        <v>1.3512939350082291</v>
      </c>
      <c r="G45" s="72">
        <v>3.7508207611605542</v>
      </c>
      <c r="H45" s="72">
        <v>0.20117420997063107</v>
      </c>
      <c r="I45" s="71">
        <v>1.2407502178347158</v>
      </c>
      <c r="J45" s="72">
        <v>1.9998704802253684</v>
      </c>
      <c r="K45" s="72">
        <v>0.34313472620721086</v>
      </c>
      <c r="L45" s="72">
        <v>0.36348122271554928</v>
      </c>
      <c r="M45" s="72">
        <v>0.91239409187519982</v>
      </c>
      <c r="N45" s="72">
        <v>0.84336985451878377</v>
      </c>
      <c r="O45" s="72">
        <v>1.1960754891534862</v>
      </c>
      <c r="P45" s="71">
        <v>3.4168089956082781E-2</v>
      </c>
    </row>
    <row r="46" spans="1:20" ht="30" customHeight="1">
      <c r="A46"/>
      <c r="B46" s="69" t="s">
        <v>224</v>
      </c>
      <c r="C46" s="74"/>
      <c r="D46" s="72">
        <v>1.1846466401815405</v>
      </c>
      <c r="E46" s="72">
        <v>1.5260405270875168</v>
      </c>
      <c r="F46" s="72">
        <v>1.0820730912862047</v>
      </c>
      <c r="G46" s="72">
        <v>3.6131642807485775</v>
      </c>
      <c r="H46" s="72">
        <v>0.42485756880277847</v>
      </c>
      <c r="I46" s="71">
        <v>0.81843257715183881</v>
      </c>
      <c r="J46" s="72">
        <v>0.4297733995204851</v>
      </c>
      <c r="K46" s="72">
        <v>0.43924528450287426</v>
      </c>
      <c r="L46" s="72">
        <v>0.48430031266563844</v>
      </c>
      <c r="M46" s="72">
        <v>1.7567087321574064</v>
      </c>
      <c r="N46" s="72">
        <v>0.44545348158007414</v>
      </c>
      <c r="O46" s="72">
        <v>1.311560082005613</v>
      </c>
      <c r="P46" s="71">
        <v>3.4156419360002133E-2</v>
      </c>
    </row>
    <row r="47" spans="1:20">
      <c r="B47" s="65" t="s">
        <v>225</v>
      </c>
      <c r="C47" s="516"/>
      <c r="D47" s="516" t="s">
        <v>226</v>
      </c>
      <c r="E47" s="516"/>
      <c r="F47" s="516"/>
      <c r="G47" s="516"/>
      <c r="H47" s="516"/>
      <c r="I47" s="516"/>
      <c r="J47" s="516"/>
      <c r="K47" s="516"/>
      <c r="L47" s="516"/>
      <c r="M47" s="516"/>
      <c r="N47" s="516"/>
      <c r="O47" s="516"/>
      <c r="P47" s="66"/>
    </row>
  </sheetData>
  <mergeCells count="3">
    <mergeCell ref="D2:O2"/>
    <mergeCell ref="B2:B3"/>
    <mergeCell ref="C2:C3"/>
  </mergeCells>
  <printOptions horizontalCentered="1"/>
  <pageMargins left="0.25" right="0.25" top="0.5" bottom="0.5" header="0.3" footer="0.3"/>
  <pageSetup scale="5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249977111117893"/>
  </sheetPr>
  <dimension ref="B1:P40"/>
  <sheetViews>
    <sheetView workbookViewId="0">
      <selection activeCell="A4" sqref="A4:XFD7"/>
    </sheetView>
  </sheetViews>
  <sheetFormatPr defaultColWidth="9.1328125" defaultRowHeight="13.15"/>
  <cols>
    <col min="1" max="1" width="1.3984375" style="13" customWidth="1"/>
    <col min="2" max="2" width="6" style="13" customWidth="1"/>
    <col min="3" max="3" width="6.1328125" style="13" customWidth="1"/>
    <col min="4" max="9" width="8.3984375" style="13" customWidth="1"/>
    <col min="10" max="10" width="9.1328125" style="13" customWidth="1"/>
    <col min="11" max="15" width="8.3984375" style="13" customWidth="1"/>
    <col min="16" max="16" width="7.86328125" style="13" customWidth="1"/>
    <col min="17" max="231" width="9.1328125" style="13"/>
    <col min="232" max="232" width="6" style="13" customWidth="1"/>
    <col min="233" max="233" width="3.3984375" style="13" customWidth="1"/>
    <col min="234" max="234" width="8.1328125" style="13" customWidth="1"/>
    <col min="235" max="237" width="6.3984375" style="13" customWidth="1"/>
    <col min="238" max="238" width="6.1328125" style="13" customWidth="1"/>
    <col min="239" max="239" width="8" style="13" customWidth="1"/>
    <col min="240" max="240" width="6.3984375" style="13" customWidth="1"/>
    <col min="241" max="241" width="6.86328125" style="13" customWidth="1"/>
    <col min="242" max="242" width="8" style="13" customWidth="1"/>
    <col min="243" max="243" width="8.3984375" style="13" customWidth="1"/>
    <col min="244" max="244" width="6.3984375" style="13" customWidth="1"/>
    <col min="245" max="245" width="7.86328125" style="13" customWidth="1"/>
    <col min="246" max="246" width="6.86328125" style="13" customWidth="1"/>
    <col min="247" max="247" width="7.1328125" style="13" customWidth="1"/>
    <col min="248" max="248" width="7.3984375" style="13" customWidth="1"/>
    <col min="249" max="249" width="8" style="13" customWidth="1"/>
    <col min="250" max="250" width="7.86328125" style="13" customWidth="1"/>
    <col min="251" max="251" width="7.1328125" style="13" customWidth="1"/>
    <col min="252" max="252" width="7" style="13" customWidth="1"/>
    <col min="253" max="253" width="8.86328125" style="13" customWidth="1"/>
    <col min="254" max="254" width="8.3984375" style="13" customWidth="1"/>
    <col min="255" max="255" width="9" style="13" customWidth="1"/>
    <col min="256" max="16384" width="9.1328125" style="13"/>
  </cols>
  <sheetData>
    <row r="1" spans="2:16" ht="27.75" customHeight="1">
      <c r="B1" s="63" t="s">
        <v>383</v>
      </c>
      <c r="C1" s="516"/>
      <c r="D1" s="544"/>
      <c r="E1" s="544"/>
      <c r="F1" s="544"/>
      <c r="G1" s="544"/>
      <c r="H1" s="544"/>
      <c r="I1" s="544"/>
      <c r="J1" s="544"/>
      <c r="K1" s="544"/>
      <c r="L1" s="544"/>
      <c r="M1" s="544"/>
      <c r="N1" s="544"/>
      <c r="O1" s="544"/>
      <c r="P1" s="66"/>
    </row>
    <row r="2" spans="2:16" ht="20.25" customHeight="1">
      <c r="B2" s="707" t="s">
        <v>43</v>
      </c>
      <c r="C2" s="733" t="s">
        <v>44</v>
      </c>
      <c r="D2" s="710" t="s">
        <v>371</v>
      </c>
      <c r="E2" s="736"/>
      <c r="F2" s="736"/>
      <c r="G2" s="736"/>
      <c r="H2" s="736"/>
      <c r="I2" s="736"/>
      <c r="J2" s="736"/>
      <c r="K2" s="736"/>
      <c r="L2" s="736"/>
      <c r="M2" s="736"/>
      <c r="N2" s="736"/>
      <c r="O2" s="736"/>
      <c r="P2" s="67"/>
    </row>
    <row r="3" spans="2:16" s="12" customFormat="1" ht="184.5" customHeight="1">
      <c r="B3" s="691"/>
      <c r="C3" s="745"/>
      <c r="D3" s="448" t="s">
        <v>237</v>
      </c>
      <c r="E3" s="64" t="s">
        <v>238</v>
      </c>
      <c r="F3" s="64" t="s">
        <v>56</v>
      </c>
      <c r="G3" s="64" t="s">
        <v>57</v>
      </c>
      <c r="H3" s="64" t="s">
        <v>58</v>
      </c>
      <c r="I3" s="64" t="s">
        <v>239</v>
      </c>
      <c r="J3" s="64" t="s">
        <v>363</v>
      </c>
      <c r="K3" s="64" t="s">
        <v>257</v>
      </c>
      <c r="L3" s="68" t="s">
        <v>62</v>
      </c>
      <c r="M3" s="68" t="s">
        <v>364</v>
      </c>
      <c r="N3" s="64" t="s">
        <v>365</v>
      </c>
      <c r="O3" s="64" t="s">
        <v>79</v>
      </c>
      <c r="P3" s="448" t="s">
        <v>231</v>
      </c>
    </row>
    <row r="4" spans="2:16" ht="30" customHeight="1">
      <c r="B4" s="559" t="s">
        <v>189</v>
      </c>
      <c r="C4" s="560"/>
      <c r="D4" s="617">
        <v>-6.4061532426308077</v>
      </c>
      <c r="E4" s="617">
        <v>-5.439621647661852E-2</v>
      </c>
      <c r="F4" s="617">
        <v>31.765193660080655</v>
      </c>
      <c r="G4" s="617">
        <v>23.22513004533171</v>
      </c>
      <c r="H4" s="617">
        <v>24.087306225766511</v>
      </c>
      <c r="I4" s="616">
        <v>6.9587392680282107</v>
      </c>
      <c r="J4" s="617">
        <v>13.023469847258596</v>
      </c>
      <c r="K4" s="617">
        <v>-4.984008124123207</v>
      </c>
      <c r="L4" s="617">
        <v>2.6137780697041251</v>
      </c>
      <c r="M4" s="617">
        <v>4.8897787035716078</v>
      </c>
      <c r="N4" s="617">
        <v>2.3538317248560361</v>
      </c>
      <c r="O4" s="617">
        <v>6.789224721805482</v>
      </c>
      <c r="P4" s="616">
        <v>5.7183030311016836</v>
      </c>
    </row>
    <row r="5" spans="2:16" ht="30" customHeight="1">
      <c r="B5" s="559" t="s">
        <v>190</v>
      </c>
      <c r="C5" s="560"/>
      <c r="D5" s="617">
        <v>-5.88536035862532</v>
      </c>
      <c r="E5" s="617">
        <v>-7.8439673620624575</v>
      </c>
      <c r="F5" s="616">
        <v>29.370726212240669</v>
      </c>
      <c r="G5" s="617">
        <v>22.493550570949523</v>
      </c>
      <c r="H5" s="617">
        <v>20.854172336744739</v>
      </c>
      <c r="I5" s="616">
        <v>27.077357446029993</v>
      </c>
      <c r="J5" s="617">
        <v>16.234588936011619</v>
      </c>
      <c r="K5" s="617">
        <v>-7.8338552194935005</v>
      </c>
      <c r="L5" s="617">
        <v>2.4873249411984091</v>
      </c>
      <c r="M5" s="617">
        <v>8.0715438874365617</v>
      </c>
      <c r="N5" s="617">
        <v>4.3302418367416919</v>
      </c>
      <c r="O5" s="617">
        <v>6.2128730324202905</v>
      </c>
      <c r="P5" s="616">
        <v>2.5309536408522035</v>
      </c>
    </row>
    <row r="6" spans="2:16" ht="30" customHeight="1">
      <c r="B6" s="559" t="s">
        <v>191</v>
      </c>
      <c r="C6" s="560"/>
      <c r="D6" s="616">
        <v>-8.4576135027534747</v>
      </c>
      <c r="E6" s="617">
        <v>-2.678948930063811</v>
      </c>
      <c r="F6" s="617">
        <v>14.768970860573845</v>
      </c>
      <c r="G6" s="617">
        <v>16.281182523214795</v>
      </c>
      <c r="H6" s="617">
        <v>17.075149007990206</v>
      </c>
      <c r="I6" s="616">
        <v>10.739999725316807</v>
      </c>
      <c r="J6" s="617">
        <v>9.2966788995239966</v>
      </c>
      <c r="K6" s="616">
        <v>-2.6175428308434476</v>
      </c>
      <c r="L6" s="617">
        <v>-3.3639227939048624</v>
      </c>
      <c r="M6" s="617">
        <v>-1.0512381916706062</v>
      </c>
      <c r="N6" s="617">
        <v>1.9661703864550617</v>
      </c>
      <c r="O6" s="616">
        <v>2.3044583460753927</v>
      </c>
      <c r="P6" s="616">
        <v>1.5955005599306133</v>
      </c>
    </row>
    <row r="7" spans="2:16" ht="30" customHeight="1">
      <c r="B7" s="559" t="s">
        <v>192</v>
      </c>
      <c r="C7" s="560"/>
      <c r="D7" s="617">
        <v>0.50788614069432469</v>
      </c>
      <c r="E7" s="617">
        <v>4.0596956474833661</v>
      </c>
      <c r="F7" s="617">
        <v>2.622953685479672</v>
      </c>
      <c r="G7" s="617">
        <v>11.949763538574928</v>
      </c>
      <c r="H7" s="617">
        <v>12.906537020102689</v>
      </c>
      <c r="I7" s="616">
        <v>3.1037982223622151</v>
      </c>
      <c r="J7" s="617">
        <v>1.4077360092187234</v>
      </c>
      <c r="K7" s="617">
        <v>-2.5659696419186133</v>
      </c>
      <c r="L7" s="617">
        <v>-0.4539126950225949</v>
      </c>
      <c r="M7" s="617">
        <v>-4.4422723449204966</v>
      </c>
      <c r="N7" s="617">
        <v>2.655975137954897</v>
      </c>
      <c r="O7" s="617">
        <v>2.8756808234316082</v>
      </c>
      <c r="P7" s="616">
        <v>2.9987074165405403</v>
      </c>
    </row>
    <row r="8" spans="2:16" ht="30" customHeight="1">
      <c r="B8" s="559" t="s">
        <v>193</v>
      </c>
      <c r="C8" s="560"/>
      <c r="D8" s="617">
        <v>4.2331606803263355</v>
      </c>
      <c r="E8" s="617">
        <v>-1.7029378841889979</v>
      </c>
      <c r="F8" s="617">
        <v>-21.43498890408685</v>
      </c>
      <c r="G8" s="617">
        <v>11.854084894868237</v>
      </c>
      <c r="H8" s="617">
        <v>9.053053033796516</v>
      </c>
      <c r="I8" s="616">
        <v>-8.7984741461017819</v>
      </c>
      <c r="J8" s="617">
        <v>-0.31793182221720429</v>
      </c>
      <c r="K8" s="617">
        <v>5.9914802383721337</v>
      </c>
      <c r="L8" s="617">
        <v>-0.76708970133526577</v>
      </c>
      <c r="M8" s="617">
        <v>-6.6159517958212035</v>
      </c>
      <c r="N8" s="617">
        <v>-10.97276205035692</v>
      </c>
      <c r="O8" s="617">
        <v>-1.2217291665981236</v>
      </c>
      <c r="P8" s="616">
        <v>2.6312781043653359</v>
      </c>
    </row>
    <row r="9" spans="2:16" ht="30" customHeight="1">
      <c r="B9" s="559" t="s">
        <v>194</v>
      </c>
      <c r="C9" s="592"/>
      <c r="D9" s="617">
        <v>6.787480462579353</v>
      </c>
      <c r="E9" s="617">
        <v>0.79916312461104155</v>
      </c>
      <c r="F9" s="617">
        <v>-27.583143092706223</v>
      </c>
      <c r="G9" s="617">
        <v>8.7974817258087654</v>
      </c>
      <c r="H9" s="617">
        <v>7.918140947796843</v>
      </c>
      <c r="I9" s="616">
        <v>-27.032856616821121</v>
      </c>
      <c r="J9" s="617">
        <v>-6.0302554267507844</v>
      </c>
      <c r="K9" s="617">
        <v>11.412557887450433</v>
      </c>
      <c r="L9" s="617">
        <v>-5.1962553220333234</v>
      </c>
      <c r="M9" s="617">
        <v>-8.6916881546819695</v>
      </c>
      <c r="N9" s="617">
        <v>-16.034137919661731</v>
      </c>
      <c r="O9" s="617">
        <v>-2.7539304151513733</v>
      </c>
      <c r="P9" s="616">
        <v>4.0974110431274369</v>
      </c>
    </row>
    <row r="10" spans="2:16" ht="30" customHeight="1">
      <c r="B10" s="559" t="s">
        <v>195</v>
      </c>
      <c r="C10" s="592"/>
      <c r="D10" s="617">
        <v>8.8784049571276853</v>
      </c>
      <c r="E10" s="617">
        <v>-1.0887027109413339</v>
      </c>
      <c r="F10" s="617">
        <v>-11.428058666403828</v>
      </c>
      <c r="G10" s="617">
        <v>7.7942877747787094</v>
      </c>
      <c r="H10" s="617">
        <v>7.6530662811060068</v>
      </c>
      <c r="I10" s="616">
        <v>-20.568631618675582</v>
      </c>
      <c r="J10" s="617">
        <v>-8.111448347752173</v>
      </c>
      <c r="K10" s="617">
        <v>4.5367676606408338</v>
      </c>
      <c r="L10" s="617">
        <v>3.5819735653406468</v>
      </c>
      <c r="M10" s="617">
        <v>0.62677305324001509</v>
      </c>
      <c r="N10" s="617">
        <v>-12.393807662847422</v>
      </c>
      <c r="O10" s="617">
        <v>1.4076514028657385</v>
      </c>
      <c r="P10" s="616">
        <v>4.3532238797020284</v>
      </c>
    </row>
    <row r="11" spans="2:16" ht="30" customHeight="1">
      <c r="B11" s="559" t="s">
        <v>196</v>
      </c>
      <c r="C11" s="592"/>
      <c r="D11" s="617">
        <v>-0.44980869700302151</v>
      </c>
      <c r="E11" s="617">
        <v>2.2947804237815745</v>
      </c>
      <c r="F11" s="617">
        <v>1.1415876447474744</v>
      </c>
      <c r="G11" s="617">
        <v>5.5588338083868223</v>
      </c>
      <c r="H11" s="617">
        <v>7.9967381777607045</v>
      </c>
      <c r="I11" s="616">
        <v>3.1579376073874528</v>
      </c>
      <c r="J11" s="617">
        <v>-4.2225354488803646</v>
      </c>
      <c r="K11" s="617">
        <v>8.8620328551020577</v>
      </c>
      <c r="L11" s="617">
        <v>2.2918929403792561</v>
      </c>
      <c r="M11" s="617">
        <v>4.0095286730170017</v>
      </c>
      <c r="N11" s="617">
        <v>-9.0514447003741338E-2</v>
      </c>
      <c r="O11" s="617">
        <v>2.758327819713486</v>
      </c>
      <c r="P11" s="616">
        <v>2.7929147445167501</v>
      </c>
    </row>
    <row r="12" spans="2:16" ht="30" customHeight="1">
      <c r="B12" s="559" t="s">
        <v>197</v>
      </c>
      <c r="C12" s="592"/>
      <c r="D12" s="617">
        <v>1.2460176309801767</v>
      </c>
      <c r="E12" s="617">
        <v>8.5424385932361986</v>
      </c>
      <c r="F12" s="617">
        <v>18.116706059023628</v>
      </c>
      <c r="G12" s="617">
        <v>2.5589379910781389</v>
      </c>
      <c r="H12" s="617">
        <v>2.8714656591975825</v>
      </c>
      <c r="I12" s="616">
        <v>19.627029584797071</v>
      </c>
      <c r="J12" s="617">
        <v>-7.333681404317872</v>
      </c>
      <c r="K12" s="617">
        <v>-0.52355866017842345</v>
      </c>
      <c r="L12" s="617">
        <v>-6.4044813294823086</v>
      </c>
      <c r="M12" s="617">
        <v>1.0867243272855376</v>
      </c>
      <c r="N12" s="617">
        <v>8.7244264520972763</v>
      </c>
      <c r="O12" s="617">
        <v>3.7321042049826048</v>
      </c>
      <c r="P12" s="616">
        <v>2.4639413314057492</v>
      </c>
    </row>
    <row r="13" spans="2:16" ht="30" customHeight="1">
      <c r="B13" s="559" t="s">
        <v>198</v>
      </c>
      <c r="C13" s="592"/>
      <c r="D13" s="617">
        <v>3.9492966043459035</v>
      </c>
      <c r="E13" s="617">
        <v>10.032822750815185</v>
      </c>
      <c r="F13" s="617">
        <v>33.219419516384846</v>
      </c>
      <c r="G13" s="617">
        <v>3.5289224947546955</v>
      </c>
      <c r="H13" s="617">
        <v>-0.22671975991380577</v>
      </c>
      <c r="I13" s="616">
        <v>48.357543139100983</v>
      </c>
      <c r="J13" s="617">
        <v>-1.6970134403868684</v>
      </c>
      <c r="K13" s="617">
        <v>1.1657124721771623</v>
      </c>
      <c r="L13" s="617">
        <v>-1.8991263102497271</v>
      </c>
      <c r="M13" s="617">
        <v>4.6086294294004517</v>
      </c>
      <c r="N13" s="617">
        <v>9.0789086376662311</v>
      </c>
      <c r="O13" s="617">
        <v>7.3364363967608313</v>
      </c>
      <c r="P13" s="616">
        <v>3.4168149803029308</v>
      </c>
    </row>
    <row r="14" spans="2:16" ht="30" customHeight="1">
      <c r="B14" s="559" t="s">
        <v>199</v>
      </c>
      <c r="C14" s="592"/>
      <c r="D14" s="617">
        <v>5.7041512522909841</v>
      </c>
      <c r="E14" s="617">
        <v>9.3268470219444168</v>
      </c>
      <c r="F14" s="617">
        <v>11.074974018477036</v>
      </c>
      <c r="G14" s="617">
        <v>3.1579945513006606</v>
      </c>
      <c r="H14" s="617">
        <v>-9.485466093248931</v>
      </c>
      <c r="I14" s="616">
        <v>64.176939515173899</v>
      </c>
      <c r="J14" s="617">
        <v>6.4933162608183466</v>
      </c>
      <c r="K14" s="617">
        <v>7.9364478038724826</v>
      </c>
      <c r="L14" s="617">
        <v>-0.2426803478815458</v>
      </c>
      <c r="M14" s="617">
        <v>7.6653952729986372</v>
      </c>
      <c r="N14" s="617">
        <v>9.6497139491909252</v>
      </c>
      <c r="O14" s="617">
        <v>5.111178670832615</v>
      </c>
      <c r="P14" s="616">
        <v>3.9168329767279175</v>
      </c>
    </row>
    <row r="15" spans="2:16" ht="30" customHeight="1">
      <c r="B15" s="559" t="s">
        <v>200</v>
      </c>
      <c r="C15" s="592"/>
      <c r="D15" s="617">
        <v>8.20399647955972</v>
      </c>
      <c r="E15" s="617">
        <v>7.64485891576048</v>
      </c>
      <c r="F15" s="617">
        <v>8.948933434271737</v>
      </c>
      <c r="G15" s="617">
        <v>4.1782871911606634</v>
      </c>
      <c r="H15" s="617">
        <v>-17.706138617990035</v>
      </c>
      <c r="I15" s="616">
        <v>3.819252605011215</v>
      </c>
      <c r="J15" s="617">
        <v>2.8840625036055343</v>
      </c>
      <c r="K15" s="617">
        <v>4.1687018877345992</v>
      </c>
      <c r="L15" s="617">
        <v>6.2938490421781381</v>
      </c>
      <c r="M15" s="617">
        <v>14.084377619499364</v>
      </c>
      <c r="N15" s="617">
        <v>5.3187906641123561</v>
      </c>
      <c r="O15" s="617">
        <v>3.4468989780377655</v>
      </c>
      <c r="P15" s="616">
        <v>3.2620940137455534</v>
      </c>
    </row>
    <row r="16" spans="2:16" ht="30" customHeight="1">
      <c r="B16" s="559" t="s">
        <v>201</v>
      </c>
      <c r="C16" s="592"/>
      <c r="D16" s="617">
        <v>6.7818917888743897</v>
      </c>
      <c r="E16" s="617">
        <v>3.8193056743817095</v>
      </c>
      <c r="F16" s="617">
        <v>8.1839760145370661</v>
      </c>
      <c r="G16" s="617">
        <v>7.5299969297576865</v>
      </c>
      <c r="H16" s="617">
        <v>-19.133961710076846</v>
      </c>
      <c r="I16" s="616">
        <v>7.4445425201827362</v>
      </c>
      <c r="J16" s="617">
        <v>4.6862211802200164</v>
      </c>
      <c r="K16" s="617">
        <v>13.824873253524657</v>
      </c>
      <c r="L16" s="617">
        <v>18.351497404755435</v>
      </c>
      <c r="M16" s="617">
        <v>28.733253708206689</v>
      </c>
      <c r="N16" s="617">
        <v>3.3917488329418717</v>
      </c>
      <c r="O16" s="617">
        <v>5.37467945708066</v>
      </c>
      <c r="P16" s="616">
        <v>3.2485563336463201</v>
      </c>
    </row>
    <row r="17" spans="2:16" ht="30" customHeight="1">
      <c r="B17" s="559" t="s">
        <v>202</v>
      </c>
      <c r="C17" s="592"/>
      <c r="D17" s="617">
        <v>1.9134628128854416</v>
      </c>
      <c r="E17" s="617">
        <v>2.1666760116034993</v>
      </c>
      <c r="F17" s="617">
        <v>0.70195080005797195</v>
      </c>
      <c r="G17" s="617">
        <v>8.8206511313516387</v>
      </c>
      <c r="H17" s="617">
        <v>-21.77005920974014</v>
      </c>
      <c r="I17" s="616">
        <v>-5.5392761436806381</v>
      </c>
      <c r="J17" s="617">
        <v>-4.1256060131468644</v>
      </c>
      <c r="K17" s="617">
        <v>8.8821124081494958</v>
      </c>
      <c r="L17" s="617">
        <v>14.710040806721494</v>
      </c>
      <c r="M17" s="617">
        <v>29.437207440828558</v>
      </c>
      <c r="N17" s="617">
        <v>5.1803720874194141</v>
      </c>
      <c r="O17" s="617">
        <v>1.5030064953612339</v>
      </c>
      <c r="P17" s="616">
        <v>1.6454777753852454</v>
      </c>
    </row>
    <row r="18" spans="2:16" ht="30" customHeight="1">
      <c r="B18" s="559" t="s">
        <v>203</v>
      </c>
      <c r="C18" s="592"/>
      <c r="D18" s="617">
        <v>0.60113016704509903</v>
      </c>
      <c r="E18" s="617">
        <v>4.9347610523511065</v>
      </c>
      <c r="F18" s="617">
        <v>4.4629309452611352</v>
      </c>
      <c r="G18" s="617">
        <v>11.03987107324231</v>
      </c>
      <c r="H18" s="617">
        <v>-17.637449910089671</v>
      </c>
      <c r="I18" s="616">
        <v>-9.1759592243272436</v>
      </c>
      <c r="J18" s="617">
        <v>-5.9647703197071422</v>
      </c>
      <c r="K18" s="617">
        <v>2.4275762968752446</v>
      </c>
      <c r="L18" s="617">
        <v>9.412990251714092</v>
      </c>
      <c r="M18" s="617">
        <v>26.833716695605105</v>
      </c>
      <c r="N18" s="617">
        <v>3.4829157155402868</v>
      </c>
      <c r="O18" s="617">
        <v>1.6305575625457749</v>
      </c>
      <c r="P18" s="616">
        <v>1.4001115924969554</v>
      </c>
    </row>
    <row r="19" spans="2:16" ht="30" customHeight="1">
      <c r="B19" s="559" t="s">
        <v>204</v>
      </c>
      <c r="C19" s="592"/>
      <c r="D19" s="617">
        <v>2.760582684598333</v>
      </c>
      <c r="E19" s="617">
        <v>3.1961080990095354</v>
      </c>
      <c r="F19" s="617">
        <v>1.1037188299610108</v>
      </c>
      <c r="G19" s="617">
        <v>13.123731877009376</v>
      </c>
      <c r="H19" s="617">
        <v>-8.2038986744359335</v>
      </c>
      <c r="I19" s="617">
        <v>-6.4959645273403339</v>
      </c>
      <c r="J19" s="617">
        <v>0.2685140373206707</v>
      </c>
      <c r="K19" s="617">
        <v>4.2969281418575349</v>
      </c>
      <c r="L19" s="617">
        <v>3.9382830446868695</v>
      </c>
      <c r="M19" s="617">
        <v>22.558091130355521</v>
      </c>
      <c r="N19" s="617">
        <v>3.1423890400094479</v>
      </c>
      <c r="O19" s="617">
        <v>2.8100997074912186</v>
      </c>
      <c r="P19" s="617">
        <v>2.7225025934715603</v>
      </c>
    </row>
    <row r="20" spans="2:16" ht="30" customHeight="1">
      <c r="B20" s="559" t="s">
        <v>205</v>
      </c>
      <c r="C20" s="592"/>
      <c r="D20" s="617">
        <v>3.3795974614758961</v>
      </c>
      <c r="E20" s="617">
        <v>2.6426988307077579</v>
      </c>
      <c r="F20" s="617">
        <v>-3.5421679235002443</v>
      </c>
      <c r="G20" s="617">
        <v>17.983693366103637</v>
      </c>
      <c r="H20" s="617">
        <v>-3.8939710150594635</v>
      </c>
      <c r="I20" s="617">
        <v>-34.344224905392153</v>
      </c>
      <c r="J20" s="617">
        <v>4.9652580555518284</v>
      </c>
      <c r="K20" s="617">
        <v>0.30726989280869077</v>
      </c>
      <c r="L20" s="617">
        <v>-0.40288726811553488</v>
      </c>
      <c r="M20" s="617">
        <v>18.33734292656095</v>
      </c>
      <c r="N20" s="617">
        <v>3.2494943237188778</v>
      </c>
      <c r="O20" s="617">
        <v>1.5782468296711158</v>
      </c>
      <c r="P20" s="617">
        <v>7.9164645073601179</v>
      </c>
    </row>
    <row r="21" spans="2:16" ht="30" customHeight="1">
      <c r="B21" s="559" t="s">
        <v>206</v>
      </c>
      <c r="C21" s="592"/>
      <c r="D21" s="617">
        <v>6.0848481643645584</v>
      </c>
      <c r="E21" s="617">
        <v>1.4706890039307297</v>
      </c>
      <c r="F21" s="617">
        <v>-2.103006250606839</v>
      </c>
      <c r="G21" s="617">
        <v>22.801102422925439</v>
      </c>
      <c r="H21" s="617">
        <v>1.6797807368268707</v>
      </c>
      <c r="I21" s="617">
        <v>-25.817546723249009</v>
      </c>
      <c r="J21" s="617">
        <v>13.576298063804558</v>
      </c>
      <c r="K21" s="617">
        <v>2.0477719075237815</v>
      </c>
      <c r="L21" s="617">
        <v>-0.4024244050338126</v>
      </c>
      <c r="M21" s="617">
        <v>19.303274377616091</v>
      </c>
      <c r="N21" s="617">
        <v>2.6075464146910292</v>
      </c>
      <c r="O21" s="617">
        <v>4.0491397236327913</v>
      </c>
      <c r="P21" s="617">
        <v>9.418965190685995</v>
      </c>
    </row>
    <row r="22" spans="2:16" ht="30" customHeight="1">
      <c r="B22" s="559" t="s">
        <v>207</v>
      </c>
      <c r="C22" s="592"/>
      <c r="D22" s="617">
        <v>5.5225791102194961</v>
      </c>
      <c r="E22" s="617">
        <v>-0.27320657286266226</v>
      </c>
      <c r="F22" s="617">
        <v>1.0938766002976479</v>
      </c>
      <c r="G22" s="617">
        <v>26.780497604892801</v>
      </c>
      <c r="H22" s="617">
        <v>4.9023584576543158</v>
      </c>
      <c r="I22" s="617">
        <v>-9.7124338101649386</v>
      </c>
      <c r="J22" s="617">
        <v>11.695831082701062</v>
      </c>
      <c r="K22" s="617">
        <v>4.1537013535284615</v>
      </c>
      <c r="L22" s="617">
        <v>1.6930546106323874</v>
      </c>
      <c r="M22" s="617">
        <v>14.780729797772779</v>
      </c>
      <c r="N22" s="617">
        <v>2.2220615509145318</v>
      </c>
      <c r="O22" s="617">
        <v>5.2772229661600676</v>
      </c>
      <c r="P22" s="617">
        <v>10.513007790284107</v>
      </c>
    </row>
    <row r="23" spans="2:16" ht="30" customHeight="1">
      <c r="B23" s="559" t="s">
        <v>208</v>
      </c>
      <c r="C23" s="592"/>
      <c r="D23" s="617">
        <v>3.6558526707735268</v>
      </c>
      <c r="E23" s="617">
        <v>6.0074277807315326</v>
      </c>
      <c r="F23" s="617">
        <v>4.3423083132528006</v>
      </c>
      <c r="G23" s="617">
        <v>46.530851948318372</v>
      </c>
      <c r="H23" s="617">
        <v>1.5675584712235633</v>
      </c>
      <c r="I23" s="617">
        <v>19.851301808364454</v>
      </c>
      <c r="J23" s="617">
        <v>5.0837983676144347</v>
      </c>
      <c r="K23" s="617">
        <v>3.6928313512164266</v>
      </c>
      <c r="L23" s="617">
        <v>9.4038060726202417</v>
      </c>
      <c r="M23" s="617">
        <v>10.432197650658011</v>
      </c>
      <c r="N23" s="617">
        <v>2.6033541437840029</v>
      </c>
      <c r="O23" s="617">
        <v>7.6226495645035612</v>
      </c>
      <c r="P23" s="617">
        <v>12.256021208552255</v>
      </c>
    </row>
    <row r="24" spans="2:16" ht="30" customHeight="1">
      <c r="B24" s="559" t="s">
        <v>209</v>
      </c>
      <c r="C24" s="559"/>
      <c r="D24" s="617">
        <v>5.780376668524795</v>
      </c>
      <c r="E24" s="617">
        <v>18.776762907698938</v>
      </c>
      <c r="F24" s="617">
        <v>5.7435645652049061</v>
      </c>
      <c r="G24" s="617">
        <v>42.472760128293743</v>
      </c>
      <c r="H24" s="617">
        <v>3.8264522903282909</v>
      </c>
      <c r="I24" s="617">
        <v>41.811859512941226</v>
      </c>
      <c r="J24" s="617">
        <v>-11.82012793613994</v>
      </c>
      <c r="K24" s="617">
        <v>4.6928711589502257</v>
      </c>
      <c r="L24" s="617">
        <v>12.224827773300873</v>
      </c>
      <c r="M24" s="617">
        <v>3.6174517505061345</v>
      </c>
      <c r="N24" s="617">
        <v>-2.7255056061725469</v>
      </c>
      <c r="O24" s="617">
        <v>9.2258365524485271</v>
      </c>
      <c r="P24" s="617">
        <v>9.6613564250901192</v>
      </c>
    </row>
    <row r="25" spans="2:16" ht="27" customHeight="1">
      <c r="B25" s="559" t="s">
        <v>210</v>
      </c>
      <c r="C25" s="559"/>
      <c r="D25" s="617">
        <v>-3.4372713561091501</v>
      </c>
      <c r="E25" s="617">
        <v>1.81670253184258</v>
      </c>
      <c r="F25" s="617">
        <v>5.0916727157824795</v>
      </c>
      <c r="G25" s="617">
        <v>41.638506027106985</v>
      </c>
      <c r="H25" s="617">
        <v>6.3869219166476086</v>
      </c>
      <c r="I25" s="617">
        <v>46.787969664300789</v>
      </c>
      <c r="J25" s="617">
        <v>-9.7500299180603633</v>
      </c>
      <c r="K25" s="617">
        <v>3.8733734690128614</v>
      </c>
      <c r="L25" s="617">
        <v>14.731327056221573</v>
      </c>
      <c r="M25" s="617">
        <v>-4.430520679199617</v>
      </c>
      <c r="N25" s="617">
        <v>-3.8672585787280269</v>
      </c>
      <c r="O25" s="617">
        <v>5.237957246971007</v>
      </c>
      <c r="P25" s="617">
        <v>6.0426738186021112</v>
      </c>
    </row>
    <row r="26" spans="2:16" ht="27" customHeight="1">
      <c r="B26" s="559" t="s">
        <v>211</v>
      </c>
      <c r="C26" s="559"/>
      <c r="D26" s="617">
        <v>-6.9195318360192459</v>
      </c>
      <c r="E26" s="617">
        <v>-14.555454917373737</v>
      </c>
      <c r="F26" s="617">
        <v>4.6722499573036487</v>
      </c>
      <c r="G26" s="617">
        <v>43.325473253124187</v>
      </c>
      <c r="H26" s="617">
        <v>7.2609235259259037</v>
      </c>
      <c r="I26" s="617">
        <v>23.449977565847661</v>
      </c>
      <c r="J26" s="617">
        <v>-11.97184997265758</v>
      </c>
      <c r="K26" s="617">
        <v>3.8628143544969191</v>
      </c>
      <c r="L26" s="617">
        <v>12.504333834181281</v>
      </c>
      <c r="M26" s="617">
        <v>-3.1231661866419671</v>
      </c>
      <c r="N26" s="617">
        <v>-8.9685290294323323</v>
      </c>
      <c r="O26" s="617">
        <v>2.5284296894556633</v>
      </c>
      <c r="P26" s="617">
        <v>3.2437008600756769</v>
      </c>
    </row>
    <row r="27" spans="2:16" ht="27" customHeight="1">
      <c r="B27" s="559" t="s">
        <v>212</v>
      </c>
      <c r="C27" s="559"/>
      <c r="D27" s="617">
        <v>-2.8999999999999631</v>
      </c>
      <c r="E27" s="617">
        <v>-36.991460339347569</v>
      </c>
      <c r="F27" s="617">
        <v>4.1136152709896407</v>
      </c>
      <c r="G27" s="617">
        <v>21.500000000000114</v>
      </c>
      <c r="H27" s="617">
        <v>9.2569988582081919</v>
      </c>
      <c r="I27" s="617">
        <v>11.656998858208055</v>
      </c>
      <c r="J27" s="617">
        <v>-6.1543818259506793</v>
      </c>
      <c r="K27" s="617">
        <v>10.012244432863014</v>
      </c>
      <c r="L27" s="617">
        <v>7.8107201668042592</v>
      </c>
      <c r="M27" s="617">
        <v>5.8967479588022229</v>
      </c>
      <c r="N27" s="617">
        <v>-17.21900819560372</v>
      </c>
      <c r="O27" s="617">
        <v>0.68042154510068542</v>
      </c>
      <c r="P27" s="617">
        <v>1.5</v>
      </c>
    </row>
    <row r="28" spans="2:16" ht="27" customHeight="1">
      <c r="B28" s="559" t="s">
        <v>213</v>
      </c>
      <c r="C28" s="559"/>
      <c r="D28" s="617">
        <v>-4.2629352676590599</v>
      </c>
      <c r="E28" s="617">
        <v>-44.076505908644101</v>
      </c>
      <c r="F28" s="617">
        <v>4.07536092694221</v>
      </c>
      <c r="G28" s="617">
        <v>24.197876162751271</v>
      </c>
      <c r="H28" s="617">
        <v>7.8247961420067327</v>
      </c>
      <c r="I28" s="617">
        <v>30.684890210316041</v>
      </c>
      <c r="J28" s="617">
        <v>5.9842517013827745</v>
      </c>
      <c r="K28" s="617">
        <v>12.532345368808876</v>
      </c>
      <c r="L28" s="617">
        <v>2.3165123633394131</v>
      </c>
      <c r="M28" s="617">
        <v>8.4391798788745689</v>
      </c>
      <c r="N28" s="617">
        <v>-7.9180422540925122</v>
      </c>
      <c r="O28" s="617">
        <v>0.21850226030765896</v>
      </c>
      <c r="P28" s="617">
        <v>-0.4</v>
      </c>
    </row>
    <row r="29" spans="2:16" ht="27" customHeight="1">
      <c r="B29" s="559" t="s">
        <v>214</v>
      </c>
      <c r="C29" s="559"/>
      <c r="D29" s="617">
        <v>4.458128811208482</v>
      </c>
      <c r="E29" s="617">
        <v>-33.005994247707022</v>
      </c>
      <c r="F29" s="617">
        <v>5.7391029516151093</v>
      </c>
      <c r="G29" s="617">
        <v>24.532135321157739</v>
      </c>
      <c r="H29" s="617">
        <v>5.1262250993036105</v>
      </c>
      <c r="I29" s="617">
        <v>22.314273317890311</v>
      </c>
      <c r="J29" s="617">
        <v>8.7298082314989642</v>
      </c>
      <c r="K29" s="617">
        <v>19.701951123942663</v>
      </c>
      <c r="L29" s="617">
        <v>-1.5206288807021338</v>
      </c>
      <c r="M29" s="617">
        <v>16.911311466579335</v>
      </c>
      <c r="N29" s="617">
        <v>-5.0981492486893671</v>
      </c>
      <c r="O29" s="617">
        <v>4.9710864950351237</v>
      </c>
      <c r="P29" s="617">
        <v>0.6</v>
      </c>
    </row>
    <row r="30" spans="2:16" ht="27" customHeight="1">
      <c r="B30" s="559" t="s">
        <v>215</v>
      </c>
      <c r="C30" s="559"/>
      <c r="D30" s="617">
        <v>9.0694331686199234</v>
      </c>
      <c r="E30" s="617">
        <v>-19.522112369759398</v>
      </c>
      <c r="F30" s="617">
        <v>6.4446884032278433</v>
      </c>
      <c r="G30" s="617">
        <v>25.385512832625153</v>
      </c>
      <c r="H30" s="617">
        <v>3.8150497088337971</v>
      </c>
      <c r="I30" s="617">
        <v>0.75418574005357186</v>
      </c>
      <c r="J30" s="617">
        <v>18.912827267503161</v>
      </c>
      <c r="K30" s="617">
        <v>30.084184489473927</v>
      </c>
      <c r="L30" s="617">
        <v>-2.7246236573912483</v>
      </c>
      <c r="M30" s="617">
        <v>19.529893783483459</v>
      </c>
      <c r="N30" s="617">
        <v>2.8562367127927786</v>
      </c>
      <c r="O30" s="617">
        <v>8.6664326138921268</v>
      </c>
      <c r="P30" s="617">
        <v>1.6</v>
      </c>
    </row>
    <row r="31" spans="2:16" ht="27" customHeight="1">
      <c r="B31" s="559" t="s">
        <v>216</v>
      </c>
      <c r="C31" s="552"/>
      <c r="D31" s="617">
        <v>6.333526910140435</v>
      </c>
      <c r="E31" s="617">
        <v>4.7009999999999508</v>
      </c>
      <c r="F31" s="617">
        <v>7.1509827480739148</v>
      </c>
      <c r="G31" s="617">
        <v>31.681195597059769</v>
      </c>
      <c r="H31" s="617">
        <v>2.3918974389343788</v>
      </c>
      <c r="I31" s="617">
        <v>8.9369999999999976</v>
      </c>
      <c r="J31" s="617">
        <v>10.824000000000012</v>
      </c>
      <c r="K31" s="617">
        <v>25.53172885314558</v>
      </c>
      <c r="L31" s="617">
        <v>-3.8764145422213261</v>
      </c>
      <c r="M31" s="617">
        <v>7.55100613075534</v>
      </c>
      <c r="N31" s="617">
        <v>11.139000000000081</v>
      </c>
      <c r="O31" s="617">
        <v>9.3666282736816271</v>
      </c>
      <c r="P31" s="617">
        <v>2.6</v>
      </c>
    </row>
    <row r="32" spans="2:16" ht="27" customHeight="1">
      <c r="B32" s="559" t="s">
        <v>217</v>
      </c>
      <c r="C32" s="552"/>
      <c r="D32" s="617">
        <v>4.6917371694671743</v>
      </c>
      <c r="E32" s="617">
        <v>6.0847923181843981</v>
      </c>
      <c r="F32" s="617">
        <v>7.766065832477139</v>
      </c>
      <c r="G32" s="617">
        <v>31.115519220015784</v>
      </c>
      <c r="H32" s="617">
        <v>3.6747589360537773</v>
      </c>
      <c r="I32" s="617">
        <v>0.99747824949673713</v>
      </c>
      <c r="J32" s="617">
        <v>12.764689231552495</v>
      </c>
      <c r="K32" s="617">
        <v>18.350630662544319</v>
      </c>
      <c r="L32" s="617">
        <v>-0.93840174234927076</v>
      </c>
      <c r="M32" s="617">
        <v>7.0101003980986434</v>
      </c>
      <c r="N32" s="617">
        <v>5.1383375517088012</v>
      </c>
      <c r="O32" s="617">
        <v>8.7312415684606179</v>
      </c>
      <c r="P32" s="617">
        <v>3.6</v>
      </c>
    </row>
    <row r="33" spans="2:16" ht="27" customHeight="1">
      <c r="B33" s="559" t="s">
        <v>218</v>
      </c>
      <c r="C33" s="552"/>
      <c r="D33" s="617">
        <v>4.2328778006278611</v>
      </c>
      <c r="E33" s="617">
        <v>5.1957926854264258</v>
      </c>
      <c r="F33" s="617">
        <v>6.0019789300558131</v>
      </c>
      <c r="G33" s="617">
        <v>26.503481496075935</v>
      </c>
      <c r="H33" s="617">
        <v>5.21934226548521</v>
      </c>
      <c r="I33" s="617">
        <v>-3.6575108443402797</v>
      </c>
      <c r="J33" s="617">
        <v>0.73240206490422111</v>
      </c>
      <c r="K33" s="617">
        <v>12.913543936139305</v>
      </c>
      <c r="L33" s="617">
        <v>3.742207794069131</v>
      </c>
      <c r="M33" s="617">
        <v>5.4307439138750624</v>
      </c>
      <c r="N33" s="617">
        <v>3.1464454262371362</v>
      </c>
      <c r="O33" s="617">
        <v>7.532935029856219</v>
      </c>
      <c r="P33" s="617">
        <v>4.5999999999999996</v>
      </c>
    </row>
    <row r="34" spans="2:16" ht="27" customHeight="1">
      <c r="B34" s="559" t="s">
        <v>219</v>
      </c>
      <c r="C34" s="552"/>
      <c r="D34" s="617">
        <v>2.5983366317747567</v>
      </c>
      <c r="E34" s="617">
        <v>2.0209811313730057</v>
      </c>
      <c r="F34" s="617">
        <v>5.3296832148142244</v>
      </c>
      <c r="G34" s="617">
        <v>22.293468362154158</v>
      </c>
      <c r="H34" s="617">
        <v>7.0847014341870675</v>
      </c>
      <c r="I34" s="617">
        <v>8.3621695759572958</v>
      </c>
      <c r="J34" s="617">
        <v>-9.5819392017140075</v>
      </c>
      <c r="K34" s="617">
        <v>4.3871191205235647</v>
      </c>
      <c r="L34" s="617">
        <v>6.8880854025282048</v>
      </c>
      <c r="M34" s="617">
        <v>3.2726315816418889</v>
      </c>
      <c r="N34" s="617">
        <v>-1.9571241310441252</v>
      </c>
      <c r="O34" s="617">
        <v>5.9411689718227905</v>
      </c>
      <c r="P34" s="617">
        <v>5.6</v>
      </c>
    </row>
    <row r="35" spans="2:16" ht="27" customHeight="1">
      <c r="B35" s="559" t="s">
        <v>220</v>
      </c>
      <c r="C35" s="552"/>
      <c r="D35" s="617">
        <v>1.3405545657802378</v>
      </c>
      <c r="E35" s="617">
        <v>1.9147079349579599E-2</v>
      </c>
      <c r="F35" s="617">
        <v>3.9979161972105004</v>
      </c>
      <c r="G35" s="617">
        <v>21.169470935450846</v>
      </c>
      <c r="H35" s="617">
        <v>9.7918860611332121</v>
      </c>
      <c r="I35" s="617">
        <v>-3.9357595926473152</v>
      </c>
      <c r="J35" s="617">
        <v>-7.7696152114860411</v>
      </c>
      <c r="K35" s="617">
        <v>6.0927328575129707</v>
      </c>
      <c r="L35" s="617">
        <v>10.172630476181126</v>
      </c>
      <c r="M35" s="617">
        <v>9.2247958429154266</v>
      </c>
      <c r="N35" s="617">
        <v>-1.305285925859593</v>
      </c>
      <c r="O35" s="617">
        <v>6.2689326042380884</v>
      </c>
      <c r="P35" s="617">
        <v>6.6</v>
      </c>
    </row>
    <row r="36" spans="2:16" ht="27" customHeight="1">
      <c r="B36" s="559" t="s">
        <v>221</v>
      </c>
      <c r="C36" s="552"/>
      <c r="D36" s="617">
        <v>-0.40511405400920353</v>
      </c>
      <c r="E36" s="617">
        <v>1.2176867677651018</v>
      </c>
      <c r="F36" s="617">
        <v>4.3288228595152987</v>
      </c>
      <c r="G36" s="617">
        <v>18.517410576651443</v>
      </c>
      <c r="H36" s="617">
        <v>9.9345819797325561</v>
      </c>
      <c r="I36" s="617">
        <v>-4.3689994468958275</v>
      </c>
      <c r="J36" s="617">
        <v>-7.2720653205391841</v>
      </c>
      <c r="K36" s="617">
        <v>9.2761220296460323</v>
      </c>
      <c r="L36" s="617">
        <v>11.282843875877077</v>
      </c>
      <c r="M36" s="617">
        <v>11.017568637550184</v>
      </c>
      <c r="N36" s="617">
        <v>-0.38980919021757643</v>
      </c>
      <c r="O36" s="617">
        <v>6.3397423615030561</v>
      </c>
      <c r="P36" s="617">
        <v>7.6</v>
      </c>
    </row>
    <row r="37" spans="2:16" ht="27" customHeight="1">
      <c r="B37" s="559" t="s">
        <v>222</v>
      </c>
      <c r="C37" s="552"/>
      <c r="D37" s="617">
        <v>-1.3411005312675286</v>
      </c>
      <c r="E37" s="617">
        <v>0.91901624004692906</v>
      </c>
      <c r="F37" s="617">
        <v>5.4778602447514686</v>
      </c>
      <c r="G37" s="617">
        <v>21.128643423356081</v>
      </c>
      <c r="H37" s="617">
        <v>7.7810535003197856</v>
      </c>
      <c r="I37" s="617">
        <v>-2.4400102485501662</v>
      </c>
      <c r="J37" s="617">
        <v>-2.9686005847269001</v>
      </c>
      <c r="K37" s="617">
        <v>8.7733015535730487</v>
      </c>
      <c r="L37" s="617">
        <v>9.4665736708363681</v>
      </c>
      <c r="M37" s="617">
        <v>10.098793347141722</v>
      </c>
      <c r="N37" s="617">
        <v>0.57117217854660396</v>
      </c>
      <c r="O37" s="617">
        <v>6.3421684402793659</v>
      </c>
      <c r="P37" s="617">
        <v>8.6</v>
      </c>
    </row>
    <row r="38" spans="2:16" ht="27" customHeight="1">
      <c r="B38" s="559" t="s">
        <v>223</v>
      </c>
      <c r="C38" s="552"/>
      <c r="D38" s="617">
        <v>-0.15967014743809216</v>
      </c>
      <c r="E38" s="617">
        <v>3.4356431621677785</v>
      </c>
      <c r="F38" s="617">
        <v>5.3337461080902528</v>
      </c>
      <c r="G38" s="617">
        <v>19.895269655686306</v>
      </c>
      <c r="H38" s="617">
        <v>5.8271145388736585</v>
      </c>
      <c r="I38" s="617">
        <v>3.841217136293551E-2</v>
      </c>
      <c r="J38" s="617">
        <v>2.6242789453326338</v>
      </c>
      <c r="K38" s="617">
        <v>7.8913896404766462</v>
      </c>
      <c r="L38" s="617">
        <v>7.0564329295705903</v>
      </c>
      <c r="M38" s="617">
        <v>8.7699252767019971</v>
      </c>
      <c r="N38" s="617">
        <v>3.5779167206859768</v>
      </c>
      <c r="O38" s="617">
        <v>6.3355796516719352</v>
      </c>
      <c r="P38" s="617">
        <v>9.6</v>
      </c>
    </row>
    <row r="39" spans="2:16" ht="27" customHeight="1">
      <c r="B39" s="559" t="s">
        <v>224</v>
      </c>
      <c r="C39" s="552"/>
      <c r="D39" s="617">
        <v>0.25928700814242234</v>
      </c>
      <c r="E39" s="617">
        <v>4.116540655610109</v>
      </c>
      <c r="F39" s="617">
        <v>5.630466098841552</v>
      </c>
      <c r="G39" s="617">
        <v>17.975613193857967</v>
      </c>
      <c r="H39" s="617">
        <v>2.9029277763693955</v>
      </c>
      <c r="I39" s="617">
        <v>4.0951848463924705</v>
      </c>
      <c r="J39" s="617">
        <v>4.2477443263277763</v>
      </c>
      <c r="K39" s="617">
        <v>4.5339031666769074</v>
      </c>
      <c r="L39" s="617">
        <v>4.4398959849676345</v>
      </c>
      <c r="M39" s="617">
        <v>8.3400092246815234</v>
      </c>
      <c r="N39" s="617">
        <v>3.8533437992828112</v>
      </c>
      <c r="O39" s="617">
        <v>5.5264435661064795</v>
      </c>
      <c r="P39" s="617">
        <v>10.6</v>
      </c>
    </row>
    <row r="40" spans="2:16">
      <c r="B40" s="65" t="s">
        <v>225</v>
      </c>
      <c r="C40" s="516"/>
      <c r="D40" s="516" t="s">
        <v>226</v>
      </c>
      <c r="E40" s="516"/>
      <c r="F40" s="516"/>
      <c r="G40" s="516"/>
      <c r="H40" s="516"/>
      <c r="I40" s="516"/>
      <c r="J40" s="516"/>
      <c r="K40" s="516"/>
      <c r="L40" s="516"/>
      <c r="M40" s="516"/>
      <c r="N40" s="516"/>
      <c r="O40" s="516"/>
      <c r="P40" s="66"/>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defaultColWidth="7.86328125" defaultRowHeight="13.15"/>
  <cols>
    <col min="1" max="1" width="1.3984375" style="13" customWidth="1"/>
    <col min="2" max="2" width="6" style="13" customWidth="1"/>
    <col min="3" max="3" width="3.3984375" style="13" customWidth="1"/>
    <col min="4" max="11" width="11.3984375" style="13" customWidth="1"/>
    <col min="12" max="15" width="11.3984375" style="13" hidden="1" customWidth="1"/>
    <col min="16" max="16" width="1.1328125" style="13" customWidth="1"/>
    <col min="17" max="19" width="1.3984375" style="13" customWidth="1"/>
    <col min="20" max="242" width="9.1328125" style="13" customWidth="1"/>
    <col min="243" max="243" width="6" style="13" customWidth="1"/>
    <col min="244" max="244" width="3.3984375" style="13" customWidth="1"/>
    <col min="245" max="245" width="8.1328125" style="13" customWidth="1"/>
    <col min="246" max="248" width="6.3984375" style="13" customWidth="1"/>
    <col min="249" max="249" width="6.1328125" style="13" customWidth="1"/>
    <col min="250" max="250" width="8" style="13" customWidth="1"/>
    <col min="251" max="251" width="6.3984375" style="13" customWidth="1"/>
    <col min="252" max="252" width="6.86328125" style="13" customWidth="1"/>
    <col min="253" max="253" width="8" style="13" customWidth="1"/>
    <col min="254" max="254" width="8.3984375" style="13" customWidth="1"/>
    <col min="255" max="255" width="6.3984375" style="13" customWidth="1"/>
    <col min="256" max="16384" width="7.86328125" style="13"/>
  </cols>
  <sheetData>
    <row r="1" spans="2:23" ht="27.75" customHeight="1">
      <c r="B1" s="14" t="s">
        <v>384</v>
      </c>
      <c r="D1" s="12"/>
      <c r="E1" s="12"/>
      <c r="F1" s="12"/>
      <c r="G1" s="12"/>
      <c r="H1" s="12"/>
      <c r="I1" s="12"/>
      <c r="J1" s="12"/>
      <c r="K1" s="12"/>
    </row>
    <row r="2" spans="2:23" ht="14.25">
      <c r="B2" s="15"/>
      <c r="C2" s="16"/>
      <c r="D2" s="746" t="s">
        <v>385</v>
      </c>
      <c r="E2" s="747"/>
      <c r="F2" s="747"/>
      <c r="G2" s="748"/>
      <c r="H2" s="746" t="s">
        <v>386</v>
      </c>
      <c r="I2" s="747"/>
      <c r="J2" s="747"/>
      <c r="K2" s="748"/>
      <c r="L2" s="746" t="s">
        <v>387</v>
      </c>
      <c r="M2" s="747"/>
      <c r="N2" s="747"/>
      <c r="O2" s="748"/>
    </row>
    <row r="3" spans="2:23" s="12" customFormat="1" ht="69" customHeight="1">
      <c r="B3" s="17" t="s">
        <v>43</v>
      </c>
      <c r="C3" s="18" t="s">
        <v>44</v>
      </c>
      <c r="D3" s="19" t="s">
        <v>141</v>
      </c>
      <c r="E3" s="20" t="s">
        <v>133</v>
      </c>
      <c r="F3" s="21" t="s">
        <v>134</v>
      </c>
      <c r="G3" s="18" t="s">
        <v>388</v>
      </c>
      <c r="H3" s="19" t="s">
        <v>141</v>
      </c>
      <c r="I3" s="20" t="s">
        <v>133</v>
      </c>
      <c r="J3" s="21" t="s">
        <v>134</v>
      </c>
      <c r="K3" s="18" t="s">
        <v>388</v>
      </c>
      <c r="L3" s="19" t="s">
        <v>141</v>
      </c>
      <c r="M3" s="20" t="s">
        <v>133</v>
      </c>
      <c r="N3" s="21" t="s">
        <v>134</v>
      </c>
      <c r="O3" s="18" t="s">
        <v>388</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72</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73</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74</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75</v>
      </c>
      <c r="C31" s="1"/>
    </row>
    <row r="32" spans="2:23" ht="9" customHeight="1">
      <c r="B32" s="37" t="s">
        <v>389</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defaultColWidth="9.1328125" defaultRowHeight="13.15"/>
  <cols>
    <col min="1" max="1" width="1.3984375" style="13" customWidth="1"/>
    <col min="2" max="2" width="6" style="13" customWidth="1"/>
    <col min="3" max="3" width="3.3984375" style="13" customWidth="1"/>
    <col min="4" max="23" width="7.1328125" style="13" customWidth="1"/>
    <col min="24" max="24" width="8.3984375" style="13" customWidth="1"/>
    <col min="25" max="25" width="7.1328125" style="13" customWidth="1"/>
    <col min="26" max="26" width="8.1328125" style="13" customWidth="1"/>
    <col min="27" max="27" width="1.1328125" style="13" customWidth="1"/>
    <col min="28" max="16384" width="9.1328125" style="13"/>
  </cols>
  <sheetData>
    <row r="1" spans="2:33" ht="27.75" customHeight="1">
      <c r="B1" s="14" t="s">
        <v>39</v>
      </c>
      <c r="D1" s="12"/>
      <c r="E1" s="12"/>
      <c r="F1" s="12"/>
      <c r="G1" s="12"/>
      <c r="H1" s="12"/>
      <c r="I1" s="12"/>
      <c r="J1" s="12"/>
      <c r="K1" s="12"/>
    </row>
    <row r="2" spans="2:33" ht="14.25" hidden="1">
      <c r="B2" s="99"/>
      <c r="D2" s="666" t="s">
        <v>40</v>
      </c>
      <c r="E2" s="667"/>
      <c r="F2" s="667"/>
      <c r="G2" s="668"/>
      <c r="H2" s="666" t="s">
        <v>41</v>
      </c>
      <c r="I2" s="669"/>
      <c r="J2" s="669"/>
      <c r="K2" s="669"/>
      <c r="L2" s="670"/>
      <c r="M2" s="666" t="s">
        <v>42</v>
      </c>
      <c r="N2" s="669"/>
      <c r="O2" s="669"/>
      <c r="P2" s="669"/>
      <c r="Q2" s="669"/>
      <c r="R2" s="669"/>
      <c r="S2" s="669"/>
      <c r="T2" s="669"/>
      <c r="U2" s="669"/>
      <c r="V2" s="669"/>
      <c r="W2" s="670"/>
      <c r="X2" s="8"/>
      <c r="Y2" s="141"/>
      <c r="Z2" s="264"/>
    </row>
    <row r="3" spans="2:33" s="12" customFormat="1" ht="123.75" customHeight="1">
      <c r="B3" s="294" t="s">
        <v>43</v>
      </c>
      <c r="C3" s="498" t="s">
        <v>44</v>
      </c>
      <c r="D3" s="499" t="s">
        <v>45</v>
      </c>
      <c r="E3" s="499" t="s">
        <v>46</v>
      </c>
      <c r="F3" s="499" t="s">
        <v>47</v>
      </c>
      <c r="G3" s="499" t="s">
        <v>48</v>
      </c>
      <c r="H3" s="500" t="s">
        <v>49</v>
      </c>
      <c r="I3" s="501" t="s">
        <v>50</v>
      </c>
      <c r="J3" s="500" t="s">
        <v>51</v>
      </c>
      <c r="K3" s="500" t="s">
        <v>52</v>
      </c>
      <c r="L3" s="501" t="s">
        <v>53</v>
      </c>
      <c r="M3" s="502" t="s">
        <v>54</v>
      </c>
      <c r="N3" s="502" t="s">
        <v>55</v>
      </c>
      <c r="O3" s="502" t="s">
        <v>56</v>
      </c>
      <c r="P3" s="502" t="s">
        <v>57</v>
      </c>
      <c r="Q3" s="502" t="s">
        <v>58</v>
      </c>
      <c r="R3" s="502" t="s">
        <v>59</v>
      </c>
      <c r="S3" s="502" t="s">
        <v>60</v>
      </c>
      <c r="T3" s="502" t="s">
        <v>61</v>
      </c>
      <c r="U3" s="502" t="s">
        <v>62</v>
      </c>
      <c r="V3" s="502" t="s">
        <v>63</v>
      </c>
      <c r="W3" s="502" t="s">
        <v>64</v>
      </c>
      <c r="X3" s="503" t="s">
        <v>65</v>
      </c>
      <c r="Y3" s="504" t="s">
        <v>66</v>
      </c>
      <c r="Z3" s="324" t="s">
        <v>67</v>
      </c>
      <c r="AC3" s="8" t="s">
        <v>68</v>
      </c>
      <c r="AD3" s="8" t="s">
        <v>69</v>
      </c>
      <c r="AE3" s="8" t="s">
        <v>70</v>
      </c>
      <c r="AF3" s="12" t="s">
        <v>71</v>
      </c>
    </row>
    <row r="4" spans="2:33" ht="24.75" customHeight="1">
      <c r="B4" s="60">
        <v>2006</v>
      </c>
      <c r="C4" s="94"/>
      <c r="D4" s="295">
        <v>3793.6819574757301</v>
      </c>
      <c r="E4" s="296">
        <v>437.09725333260502</v>
      </c>
      <c r="F4" s="297">
        <v>736.00308898936498</v>
      </c>
      <c r="G4" s="298">
        <v>448.251528056187</v>
      </c>
      <c r="H4" s="299">
        <v>497.44519969573003</v>
      </c>
      <c r="I4" s="308">
        <v>1823.4832603298701</v>
      </c>
      <c r="J4" s="299">
        <v>142.71911509884299</v>
      </c>
      <c r="K4" s="309">
        <v>224.361360030822</v>
      </c>
      <c r="L4" s="299">
        <v>1016.27444160192</v>
      </c>
      <c r="M4" s="310">
        <v>1140.69923531022</v>
      </c>
      <c r="N4" s="311">
        <v>894.08203413493095</v>
      </c>
      <c r="O4" s="310">
        <v>2357.2216847258701</v>
      </c>
      <c r="P4" s="311">
        <v>483.03722895626902</v>
      </c>
      <c r="Q4" s="310">
        <v>472.85610000000003</v>
      </c>
      <c r="R4" s="311">
        <v>391.4</v>
      </c>
      <c r="S4" s="310">
        <v>522.52707483695099</v>
      </c>
      <c r="T4" s="311">
        <v>862.13806675830995</v>
      </c>
      <c r="U4" s="310">
        <v>654.95995300000004</v>
      </c>
      <c r="V4" s="315">
        <v>249.83920972583701</v>
      </c>
      <c r="W4" s="310">
        <v>661.615525987414</v>
      </c>
      <c r="X4" s="316">
        <f>D4+E4+F4+G4+H4+I4+J4+K4+L4+M4+N4+O4+P4+Q4+R4+S4+T4+U4+V4+W4</f>
        <v>17809.693318046877</v>
      </c>
      <c r="Y4" s="336">
        <v>895.36021238331602</v>
      </c>
      <c r="Z4" s="326">
        <v>18705.053530430199</v>
      </c>
      <c r="AC4" s="38">
        <f>D4+E4+F4+G4</f>
        <v>5415.0338278538875</v>
      </c>
      <c r="AD4" s="38">
        <f t="shared" ref="AD4:AE8" si="0">H4+I4+J4+K4+L4</f>
        <v>3704.2833767571851</v>
      </c>
      <c r="AE4" s="38">
        <f t="shared" si="0"/>
        <v>4347.5374123716756</v>
      </c>
      <c r="AF4" s="38">
        <f>AC4+AD4+AE4</f>
        <v>13466.854616982748</v>
      </c>
    </row>
    <row r="5" spans="2:33" ht="20.25" customHeight="1">
      <c r="B5" s="60">
        <v>2007</v>
      </c>
      <c r="C5" s="94"/>
      <c r="D5" s="295">
        <v>3742.5960471347798</v>
      </c>
      <c r="E5" s="296">
        <v>457.779151031818</v>
      </c>
      <c r="F5" s="297">
        <v>705.88126916661304</v>
      </c>
      <c r="G5" s="298">
        <v>415.765625221427</v>
      </c>
      <c r="H5" s="299">
        <v>531.58029611332904</v>
      </c>
      <c r="I5" s="308">
        <v>1801.3122840461201</v>
      </c>
      <c r="J5" s="299">
        <v>118.15348396860399</v>
      </c>
      <c r="K5" s="309">
        <v>226.96636816948899</v>
      </c>
      <c r="L5" s="299">
        <v>1251.5619102452099</v>
      </c>
      <c r="M5" s="310">
        <v>1202.6216724278099</v>
      </c>
      <c r="N5" s="311">
        <v>916.59233209358695</v>
      </c>
      <c r="O5" s="310">
        <v>2573.4037110869299</v>
      </c>
      <c r="P5" s="311">
        <v>502.841755343476</v>
      </c>
      <c r="Q5" s="310">
        <v>559.76896800603299</v>
      </c>
      <c r="R5" s="311">
        <v>400.79360000000003</v>
      </c>
      <c r="S5" s="310">
        <v>542.72236620534898</v>
      </c>
      <c r="T5" s="311">
        <v>959.55966830199895</v>
      </c>
      <c r="U5" s="310">
        <v>720.45594830000005</v>
      </c>
      <c r="V5" s="315">
        <v>259.27272368374099</v>
      </c>
      <c r="W5" s="310">
        <v>720.31677691726304</v>
      </c>
      <c r="X5" s="316">
        <f>D5+E5+F5+G5+H5+I5+J5+K5+L5+M5+N5+O5+P5+Q5+R5+S5+T5+U5+V5+W5</f>
        <v>18609.94595746358</v>
      </c>
      <c r="Y5" s="336">
        <v>1303.4106332871199</v>
      </c>
      <c r="Z5" s="326">
        <v>19913.3565907507</v>
      </c>
      <c r="AA5" s="61"/>
      <c r="AC5" s="38">
        <f>D5+E5+F5+G5</f>
        <v>5322.0220925546382</v>
      </c>
      <c r="AD5" s="38">
        <f t="shared" si="0"/>
        <v>3929.5743425427527</v>
      </c>
      <c r="AE5" s="38">
        <f t="shared" si="0"/>
        <v>4600.6157188572333</v>
      </c>
      <c r="AF5" s="38">
        <f>AC5+AD5+AE5</f>
        <v>13852.212153954624</v>
      </c>
    </row>
    <row r="6" spans="2:33" ht="20.25" customHeight="1">
      <c r="B6" s="60">
        <v>2008</v>
      </c>
      <c r="C6" s="94"/>
      <c r="D6" s="295">
        <v>4064.4593071883701</v>
      </c>
      <c r="E6" s="296">
        <v>481.14404086167298</v>
      </c>
      <c r="F6" s="297">
        <v>682.44508318328496</v>
      </c>
      <c r="G6" s="298">
        <v>488.02891963837999</v>
      </c>
      <c r="H6" s="299">
        <v>544.44120883450603</v>
      </c>
      <c r="I6" s="308">
        <v>1867.96940158077</v>
      </c>
      <c r="J6" s="299">
        <v>141.10301794833299</v>
      </c>
      <c r="K6" s="309">
        <v>228.88780012856199</v>
      </c>
      <c r="L6" s="299">
        <v>1739.4644186804801</v>
      </c>
      <c r="M6" s="310">
        <v>1316.9256762063701</v>
      </c>
      <c r="N6" s="311">
        <v>999.77812513400102</v>
      </c>
      <c r="O6" s="310">
        <v>2671.91000228652</v>
      </c>
      <c r="P6" s="311">
        <v>600.89589763545405</v>
      </c>
      <c r="Q6" s="310">
        <v>620.12126920962805</v>
      </c>
      <c r="R6" s="311">
        <v>410.41264640000003</v>
      </c>
      <c r="S6" s="310">
        <v>532.786962893809</v>
      </c>
      <c r="T6" s="311">
        <v>1081.75101716923</v>
      </c>
      <c r="U6" s="310">
        <v>814.29858208688995</v>
      </c>
      <c r="V6" s="315">
        <v>270.78237328235002</v>
      </c>
      <c r="W6" s="310">
        <v>786.30765372768701</v>
      </c>
      <c r="X6" s="316">
        <f>D6+E6+F6+G6+H6+I6+J6+K6+L6+M6+N6+O6+P6+Q6+R6+S6+T6+U6+V6+W6</f>
        <v>20343.913404076295</v>
      </c>
      <c r="Y6" s="336">
        <v>1248.26619932267</v>
      </c>
      <c r="Z6" s="326">
        <v>21592.179603398999</v>
      </c>
      <c r="AA6" s="61"/>
      <c r="AC6" s="38">
        <f>D6+E6+F6+G6</f>
        <v>5716.0773508717075</v>
      </c>
      <c r="AD6" s="38">
        <f t="shared" si="0"/>
        <v>4521.8658471726512</v>
      </c>
      <c r="AE6" s="38">
        <f t="shared" si="0"/>
        <v>5294.3503145445156</v>
      </c>
      <c r="AF6" s="38">
        <f>AC6+AD6+AE6</f>
        <v>15532.293512588874</v>
      </c>
    </row>
    <row r="7" spans="2:33" ht="20.25" customHeight="1">
      <c r="B7" s="60">
        <v>2009</v>
      </c>
      <c r="C7" s="94"/>
      <c r="D7" s="295">
        <v>4479.4262706341497</v>
      </c>
      <c r="E7" s="296">
        <v>502.15328993483001</v>
      </c>
      <c r="F7" s="295">
        <v>687.36015399999997</v>
      </c>
      <c r="G7" s="298">
        <v>460.15532840140901</v>
      </c>
      <c r="H7" s="299">
        <v>581.20000100000004</v>
      </c>
      <c r="I7" s="308">
        <v>1843.5798967413</v>
      </c>
      <c r="J7" s="299">
        <v>151.69193847708101</v>
      </c>
      <c r="K7" s="309">
        <v>246.397948406452</v>
      </c>
      <c r="L7" s="299">
        <v>1901.8527360537901</v>
      </c>
      <c r="M7" s="310">
        <v>1387.9310089999999</v>
      </c>
      <c r="N7" s="311">
        <v>962.00084100000004</v>
      </c>
      <c r="O7" s="310">
        <v>2790.1362986905001</v>
      </c>
      <c r="P7" s="311">
        <v>624.164716</v>
      </c>
      <c r="Q7" s="310">
        <v>677.93816802119295</v>
      </c>
      <c r="R7" s="311">
        <v>420.26254991360003</v>
      </c>
      <c r="S7" s="310">
        <v>524.52843702752102</v>
      </c>
      <c r="T7" s="311">
        <v>1208.1798796532601</v>
      </c>
      <c r="U7" s="310">
        <v>914.89015573904601</v>
      </c>
      <c r="V7" s="315">
        <v>311.81224933890701</v>
      </c>
      <c r="W7" s="310">
        <v>845.05032453228</v>
      </c>
      <c r="X7" s="316">
        <f>D7+E7+F7+G7+H7+I7+J7+K7+L7+M7+N7+O7+P7+Q7+R7+S7+T7+U7+V7+W7</f>
        <v>21520.712192565315</v>
      </c>
      <c r="Y7" s="336">
        <v>933.77661909727397</v>
      </c>
      <c r="Z7" s="326">
        <v>22454.488811662599</v>
      </c>
      <c r="AA7" s="61"/>
      <c r="AC7" s="38">
        <f>D7+E7+F7+G7</f>
        <v>6129.0950429703889</v>
      </c>
      <c r="AD7" s="38">
        <f t="shared" si="0"/>
        <v>4724.7225206786225</v>
      </c>
      <c r="AE7" s="38">
        <f t="shared" si="0"/>
        <v>5531.4535286786231</v>
      </c>
      <c r="AF7" s="38">
        <f>AC7+AD7+AE7</f>
        <v>16385.271092327635</v>
      </c>
    </row>
    <row r="8" spans="2:33" ht="20.25" customHeight="1">
      <c r="B8" s="60">
        <v>2010</v>
      </c>
      <c r="D8" s="296">
        <v>4703.3999990000002</v>
      </c>
      <c r="E8" s="296">
        <v>525.500001</v>
      </c>
      <c r="F8" s="295">
        <v>756.58618000000001</v>
      </c>
      <c r="G8" s="296">
        <v>467.01504999999997</v>
      </c>
      <c r="H8" s="299">
        <v>625.61985600000003</v>
      </c>
      <c r="I8" s="308">
        <v>1983.7</v>
      </c>
      <c r="J8" s="299">
        <v>170.28971799999999</v>
      </c>
      <c r="K8" s="308">
        <v>259.36776900000001</v>
      </c>
      <c r="L8" s="299">
        <v>1949.39905445513</v>
      </c>
      <c r="M8" s="310">
        <v>1573.0945220000001</v>
      </c>
      <c r="N8" s="311">
        <v>987.857213</v>
      </c>
      <c r="O8" s="310">
        <v>3014.3079710000002</v>
      </c>
      <c r="P8" s="311">
        <v>776.90601500000002</v>
      </c>
      <c r="Q8" s="310">
        <v>791.49056399999995</v>
      </c>
      <c r="R8" s="311">
        <v>430.34885111152602</v>
      </c>
      <c r="S8" s="310">
        <v>645.70000000000005</v>
      </c>
      <c r="T8" s="311">
        <v>1248.961399</v>
      </c>
      <c r="U8" s="310">
        <v>963.218076</v>
      </c>
      <c r="V8" s="311">
        <v>346.86159199999997</v>
      </c>
      <c r="W8" s="310">
        <v>935.5</v>
      </c>
      <c r="X8" s="316">
        <f>D8+E8+F8+G8+H8+I8+J8+K8+L8+M8+N8+O8+P8+Q8+R8+S8+T8+U8+V8+W8</f>
        <v>23155.123830566659</v>
      </c>
      <c r="Y8" s="336">
        <v>1032.2005039999999</v>
      </c>
      <c r="Z8" s="326">
        <v>24187.3243345667</v>
      </c>
      <c r="AA8" s="61"/>
      <c r="AC8" s="38">
        <f>D8+E8+F8+G8</f>
        <v>6452.5012300000008</v>
      </c>
      <c r="AD8" s="38">
        <f t="shared" si="0"/>
        <v>4988.3763974551302</v>
      </c>
      <c r="AE8" s="38">
        <f t="shared" si="0"/>
        <v>5935.8510634551303</v>
      </c>
      <c r="AF8" s="38">
        <f>AC8+AD8+AE8</f>
        <v>17376.728690910262</v>
      </c>
    </row>
    <row r="9" spans="2:33" ht="5.25" customHeight="1">
      <c r="B9" s="33"/>
      <c r="C9" s="51"/>
      <c r="D9" s="452"/>
      <c r="E9" s="453"/>
      <c r="F9" s="338"/>
      <c r="G9" s="452"/>
      <c r="H9" s="340"/>
      <c r="I9" s="454"/>
      <c r="J9" s="341"/>
      <c r="K9" s="454"/>
      <c r="L9" s="341"/>
      <c r="M9" s="455"/>
      <c r="N9" s="343"/>
      <c r="O9" s="456"/>
      <c r="P9" s="342"/>
      <c r="Q9" s="455"/>
      <c r="R9" s="343"/>
      <c r="S9" s="456"/>
      <c r="T9" s="344"/>
      <c r="U9" s="457"/>
      <c r="V9" s="343"/>
      <c r="W9" s="457"/>
      <c r="X9" s="458"/>
      <c r="Y9" s="459"/>
      <c r="Z9" s="486"/>
    </row>
    <row r="10" spans="2:33" ht="30" customHeight="1">
      <c r="B10" s="1">
        <v>2006</v>
      </c>
      <c r="C10" s="305">
        <v>1</v>
      </c>
      <c r="D10" s="306" t="e">
        <f>#REF!</f>
        <v>#REF!</v>
      </c>
      <c r="E10" s="296" t="e">
        <f>#REF!</f>
        <v>#REF!</v>
      </c>
      <c r="F10" s="295" t="e">
        <f>#REF!</f>
        <v>#REF!</v>
      </c>
      <c r="G10" s="296" t="e">
        <f>#REF!</f>
        <v>#REF!</v>
      </c>
      <c r="H10" s="299" t="e">
        <f>#REF!</f>
        <v>#REF!</v>
      </c>
      <c r="I10" s="308" t="e">
        <f>#REF!</f>
        <v>#REF!</v>
      </c>
      <c r="J10" s="299" t="e">
        <f>#REF!</f>
        <v>#REF!</v>
      </c>
      <c r="K10" s="308" t="e">
        <f>#REF!</f>
        <v>#REF!</v>
      </c>
      <c r="L10" s="299" t="e">
        <f>#REF!</f>
        <v>#REF!</v>
      </c>
      <c r="M10" s="310" t="e">
        <f>#REF!</f>
        <v>#REF!</v>
      </c>
      <c r="N10" s="311" t="e">
        <f>#REF!</f>
        <v>#REF!</v>
      </c>
      <c r="O10" s="310" t="e">
        <f>#REF!</f>
        <v>#REF!</v>
      </c>
      <c r="P10" s="311" t="e">
        <f>#REF!</f>
        <v>#REF!</v>
      </c>
      <c r="Q10" s="310" t="e">
        <f>#REF!</f>
        <v>#REF!</v>
      </c>
      <c r="R10" s="315" t="e">
        <f>#REF!</f>
        <v>#REF!</v>
      </c>
      <c r="S10" s="321" t="e">
        <f>#REF!</f>
        <v>#REF!</v>
      </c>
      <c r="T10" s="311" t="e">
        <f>#REF!</f>
        <v>#REF!</v>
      </c>
      <c r="U10" s="310" t="e">
        <f>#REF!</f>
        <v>#REF!</v>
      </c>
      <c r="V10" s="311" t="e">
        <f>#REF!</f>
        <v>#REF!</v>
      </c>
      <c r="W10" s="320" t="e">
        <f>#REF!</f>
        <v>#REF!</v>
      </c>
      <c r="X10" s="316" t="e">
        <f>D10+E10+F10+G10+H10+I10+J10+K10+L10+M10+N10+O10+P10+Q10+R10+S10+T10+U10+V10+W10</f>
        <v>#REF!</v>
      </c>
      <c r="Y10" s="336" t="e">
        <f>#REF!</f>
        <v>#REF!</v>
      </c>
      <c r="Z10" s="329" t="e">
        <f>X10+Y10</f>
        <v>#REF!</v>
      </c>
      <c r="AC10" s="38" t="e">
        <f>D10+E10+F10+G10</f>
        <v>#REF!</v>
      </c>
      <c r="AD10" s="38" t="e">
        <f>H10+I10+J10+K10+L10</f>
        <v>#REF!</v>
      </c>
      <c r="AE10" s="38" t="e">
        <f>I10+J10+K10+L10+M10</f>
        <v>#REF!</v>
      </c>
      <c r="AF10" s="38" t="e">
        <f>AC10+AD10+AE10</f>
        <v>#REF!</v>
      </c>
      <c r="AG10" s="38" t="e">
        <f>AF10-X10</f>
        <v>#REF!</v>
      </c>
    </row>
    <row r="11" spans="2:33" ht="18.75" customHeight="1">
      <c r="B11" s="1"/>
      <c r="C11" s="305">
        <v>2</v>
      </c>
      <c r="D11" s="306" t="e">
        <f>#REF!</f>
        <v>#REF!</v>
      </c>
      <c r="E11" s="296" t="e">
        <f>#REF!</f>
        <v>#REF!</v>
      </c>
      <c r="F11" s="295" t="e">
        <f>#REF!</f>
        <v>#REF!</v>
      </c>
      <c r="G11" s="296" t="e">
        <f>#REF!</f>
        <v>#REF!</v>
      </c>
      <c r="H11" s="299" t="e">
        <f>#REF!</f>
        <v>#REF!</v>
      </c>
      <c r="I11" s="308" t="e">
        <f>#REF!</f>
        <v>#REF!</v>
      </c>
      <c r="J11" s="299" t="e">
        <f>#REF!</f>
        <v>#REF!</v>
      </c>
      <c r="K11" s="308" t="e">
        <f>#REF!</f>
        <v>#REF!</v>
      </c>
      <c r="L11" s="299" t="e">
        <f>#REF!</f>
        <v>#REF!</v>
      </c>
      <c r="M11" s="310" t="e">
        <f>#REF!</f>
        <v>#REF!</v>
      </c>
      <c r="N11" s="311" t="e">
        <f>#REF!</f>
        <v>#REF!</v>
      </c>
      <c r="O11" s="310" t="e">
        <f>#REF!</f>
        <v>#REF!</v>
      </c>
      <c r="P11" s="311" t="e">
        <f>#REF!</f>
        <v>#REF!</v>
      </c>
      <c r="Q11" s="310" t="e">
        <f>#REF!</f>
        <v>#REF!</v>
      </c>
      <c r="R11" s="315" t="e">
        <f>#REF!</f>
        <v>#REF!</v>
      </c>
      <c r="S11" s="321" t="e">
        <f>#REF!</f>
        <v>#REF!</v>
      </c>
      <c r="T11" s="311" t="e">
        <f>#REF!</f>
        <v>#REF!</v>
      </c>
      <c r="U11" s="310" t="e">
        <f>#REF!</f>
        <v>#REF!</v>
      </c>
      <c r="V11" s="311" t="e">
        <f>#REF!</f>
        <v>#REF!</v>
      </c>
      <c r="W11" s="320" t="e">
        <f>#REF!</f>
        <v>#REF!</v>
      </c>
      <c r="X11" s="316" t="e">
        <f>D11+E11+F11+G11+H11+I11+J11+K11+L11+M11+N11+O11+P11+Q11+R11+S11+T11+U11+V11+W11</f>
        <v>#REF!</v>
      </c>
      <c r="Y11" s="336" t="e">
        <f>#REF!</f>
        <v>#REF!</v>
      </c>
      <c r="Z11" s="329"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305">
        <v>3</v>
      </c>
      <c r="D12" s="306" t="e">
        <f>#REF!</f>
        <v>#REF!</v>
      </c>
      <c r="E12" s="296" t="e">
        <f>#REF!</f>
        <v>#REF!</v>
      </c>
      <c r="F12" s="295" t="e">
        <f>#REF!</f>
        <v>#REF!</v>
      </c>
      <c r="G12" s="296" t="e">
        <f>#REF!</f>
        <v>#REF!</v>
      </c>
      <c r="H12" s="299" t="e">
        <f>#REF!</f>
        <v>#REF!</v>
      </c>
      <c r="I12" s="308" t="e">
        <f>#REF!</f>
        <v>#REF!</v>
      </c>
      <c r="J12" s="299" t="e">
        <f>#REF!</f>
        <v>#REF!</v>
      </c>
      <c r="K12" s="308" t="e">
        <f>#REF!</f>
        <v>#REF!</v>
      </c>
      <c r="L12" s="299" t="e">
        <f>#REF!</f>
        <v>#REF!</v>
      </c>
      <c r="M12" s="310" t="e">
        <f>#REF!</f>
        <v>#REF!</v>
      </c>
      <c r="N12" s="311" t="e">
        <f>#REF!</f>
        <v>#REF!</v>
      </c>
      <c r="O12" s="310" t="e">
        <f>#REF!</f>
        <v>#REF!</v>
      </c>
      <c r="P12" s="311" t="e">
        <f>#REF!</f>
        <v>#REF!</v>
      </c>
      <c r="Q12" s="310" t="e">
        <f>#REF!</f>
        <v>#REF!</v>
      </c>
      <c r="R12" s="315" t="e">
        <f>#REF!</f>
        <v>#REF!</v>
      </c>
      <c r="S12" s="321" t="e">
        <f>#REF!</f>
        <v>#REF!</v>
      </c>
      <c r="T12" s="311" t="e">
        <f>#REF!</f>
        <v>#REF!</v>
      </c>
      <c r="U12" s="310" t="e">
        <f>#REF!</f>
        <v>#REF!</v>
      </c>
      <c r="V12" s="311" t="e">
        <f>#REF!</f>
        <v>#REF!</v>
      </c>
      <c r="W12" s="320" t="e">
        <f>#REF!</f>
        <v>#REF!</v>
      </c>
      <c r="X12" s="316" t="e">
        <f>D12+E12+F12+G12+H12+I12+J12+K12+L12+M12+N12+O12+P12+Q12+R12+S12+T12+U12+V12+W12</f>
        <v>#REF!</v>
      </c>
      <c r="Y12" s="336" t="e">
        <f>#REF!</f>
        <v>#REF!</v>
      </c>
      <c r="Z12" s="329"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305">
        <v>4</v>
      </c>
      <c r="D13" s="306" t="e">
        <f>#REF!</f>
        <v>#REF!</v>
      </c>
      <c r="E13" s="296" t="e">
        <f>#REF!</f>
        <v>#REF!</v>
      </c>
      <c r="F13" s="295" t="e">
        <f>#REF!</f>
        <v>#REF!</v>
      </c>
      <c r="G13" s="296" t="e">
        <f>#REF!</f>
        <v>#REF!</v>
      </c>
      <c r="H13" s="299" t="e">
        <f>#REF!</f>
        <v>#REF!</v>
      </c>
      <c r="I13" s="308" t="e">
        <f>#REF!</f>
        <v>#REF!</v>
      </c>
      <c r="J13" s="299" t="e">
        <f>#REF!</f>
        <v>#REF!</v>
      </c>
      <c r="K13" s="308" t="e">
        <f>#REF!</f>
        <v>#REF!</v>
      </c>
      <c r="L13" s="299" t="e">
        <f>#REF!</f>
        <v>#REF!</v>
      </c>
      <c r="M13" s="310" t="e">
        <f>#REF!</f>
        <v>#REF!</v>
      </c>
      <c r="N13" s="311" t="e">
        <f>#REF!</f>
        <v>#REF!</v>
      </c>
      <c r="O13" s="310" t="e">
        <f>#REF!</f>
        <v>#REF!</v>
      </c>
      <c r="P13" s="311" t="e">
        <f>#REF!</f>
        <v>#REF!</v>
      </c>
      <c r="Q13" s="310" t="e">
        <f>#REF!</f>
        <v>#REF!</v>
      </c>
      <c r="R13" s="315" t="e">
        <f>#REF!</f>
        <v>#REF!</v>
      </c>
      <c r="S13" s="321" t="e">
        <f>#REF!</f>
        <v>#REF!</v>
      </c>
      <c r="T13" s="311" t="e">
        <f>#REF!</f>
        <v>#REF!</v>
      </c>
      <c r="U13" s="310" t="e">
        <f>#REF!</f>
        <v>#REF!</v>
      </c>
      <c r="V13" s="311" t="e">
        <f>#REF!</f>
        <v>#REF!</v>
      </c>
      <c r="W13" s="320" t="e">
        <f>#REF!</f>
        <v>#REF!</v>
      </c>
      <c r="X13" s="316" t="e">
        <f>D13+E13+F13+G13+H13+I13+J13+K13+L13+M13+N13+O13+P13+Q13+R13+S13+T13+U13+V13+W13</f>
        <v>#REF!</v>
      </c>
      <c r="Y13" s="336" t="e">
        <f>#REF!</f>
        <v>#REF!</v>
      </c>
      <c r="Z13" s="329" t="e">
        <f>X13+Y13</f>
        <v>#REF!</v>
      </c>
      <c r="AC13" s="38" t="e">
        <f t="shared" si="1"/>
        <v>#REF!</v>
      </c>
      <c r="AD13" s="38" t="e">
        <f t="shared" si="2"/>
        <v>#REF!</v>
      </c>
      <c r="AE13" s="38" t="e">
        <f t="shared" si="3"/>
        <v>#REF!</v>
      </c>
      <c r="AF13" s="38" t="e">
        <f t="shared" si="5"/>
        <v>#REF!</v>
      </c>
      <c r="AG13" s="38" t="e">
        <f t="shared" si="4"/>
        <v>#REF!</v>
      </c>
    </row>
    <row r="14" spans="2:33" ht="30" customHeight="1">
      <c r="B14" s="1">
        <v>2007</v>
      </c>
      <c r="C14" s="305">
        <v>1</v>
      </c>
      <c r="D14" s="306" t="e">
        <f>#REF!</f>
        <v>#REF!</v>
      </c>
      <c r="E14" s="296" t="e">
        <f>#REF!</f>
        <v>#REF!</v>
      </c>
      <c r="F14" s="295" t="e">
        <f>#REF!</f>
        <v>#REF!</v>
      </c>
      <c r="G14" s="296" t="e">
        <f>#REF!</f>
        <v>#REF!</v>
      </c>
      <c r="H14" s="299" t="e">
        <f>#REF!</f>
        <v>#REF!</v>
      </c>
      <c r="I14" s="308" t="e">
        <f>#REF!</f>
        <v>#REF!</v>
      </c>
      <c r="J14" s="299" t="e">
        <f>#REF!</f>
        <v>#REF!</v>
      </c>
      <c r="K14" s="308" t="e">
        <f>#REF!</f>
        <v>#REF!</v>
      </c>
      <c r="L14" s="299" t="e">
        <f>#REF!</f>
        <v>#REF!</v>
      </c>
      <c r="M14" s="310" t="e">
        <f>#REF!</f>
        <v>#REF!</v>
      </c>
      <c r="N14" s="311" t="e">
        <f>#REF!</f>
        <v>#REF!</v>
      </c>
      <c r="O14" s="310" t="e">
        <f>#REF!</f>
        <v>#REF!</v>
      </c>
      <c r="P14" s="311" t="e">
        <f>#REF!</f>
        <v>#REF!</v>
      </c>
      <c r="Q14" s="310" t="e">
        <f>#REF!</f>
        <v>#REF!</v>
      </c>
      <c r="R14" s="315" t="e">
        <f>#REF!</f>
        <v>#REF!</v>
      </c>
      <c r="S14" s="321" t="e">
        <f>#REF!</f>
        <v>#REF!</v>
      </c>
      <c r="T14" s="311" t="e">
        <f>#REF!</f>
        <v>#REF!</v>
      </c>
      <c r="U14" s="310" t="e">
        <f>#REF!</f>
        <v>#REF!</v>
      </c>
      <c r="V14" s="311" t="e">
        <f>#REF!</f>
        <v>#REF!</v>
      </c>
      <c r="W14" s="320" t="e">
        <f>#REF!</f>
        <v>#REF!</v>
      </c>
      <c r="X14" s="316" t="e">
        <f>D14+E14+F14+G14+H14+I14+J14+K14+L14+M14+N14+O14+P14+Q14+R14+S14+T14+U14+V14+W14</f>
        <v>#REF!</v>
      </c>
      <c r="Y14" s="336" t="e">
        <f>#REF!</f>
        <v>#REF!</v>
      </c>
      <c r="Z14" s="329" t="e">
        <f>X14+Y14</f>
        <v>#REF!</v>
      </c>
      <c r="AC14" s="38" t="e">
        <f t="shared" si="1"/>
        <v>#REF!</v>
      </c>
      <c r="AD14" s="38" t="e">
        <f t="shared" si="2"/>
        <v>#REF!</v>
      </c>
      <c r="AE14" s="38" t="e">
        <f t="shared" si="3"/>
        <v>#REF!</v>
      </c>
      <c r="AF14" s="38" t="e">
        <f t="shared" si="5"/>
        <v>#REF!</v>
      </c>
      <c r="AG14" s="38" t="e">
        <f t="shared" si="4"/>
        <v>#REF!</v>
      </c>
    </row>
    <row r="15" spans="2:33" ht="18.75" customHeight="1">
      <c r="B15" s="1"/>
      <c r="C15" s="305">
        <v>2</v>
      </c>
      <c r="D15" s="306" t="e">
        <f>#REF!</f>
        <v>#REF!</v>
      </c>
      <c r="E15" s="296" t="e">
        <f>#REF!</f>
        <v>#REF!</v>
      </c>
      <c r="F15" s="295" t="e">
        <f>#REF!</f>
        <v>#REF!</v>
      </c>
      <c r="G15" s="296" t="e">
        <f>#REF!</f>
        <v>#REF!</v>
      </c>
      <c r="H15" s="299" t="e">
        <f>#REF!</f>
        <v>#REF!</v>
      </c>
      <c r="I15" s="308" t="e">
        <f>#REF!</f>
        <v>#REF!</v>
      </c>
      <c r="J15" s="299" t="e">
        <f>#REF!</f>
        <v>#REF!</v>
      </c>
      <c r="K15" s="308" t="e">
        <f>#REF!</f>
        <v>#REF!</v>
      </c>
      <c r="L15" s="299" t="e">
        <f>#REF!</f>
        <v>#REF!</v>
      </c>
      <c r="M15" s="310" t="e">
        <f>#REF!</f>
        <v>#REF!</v>
      </c>
      <c r="N15" s="311" t="e">
        <f>#REF!</f>
        <v>#REF!</v>
      </c>
      <c r="O15" s="310" t="e">
        <f>#REF!</f>
        <v>#REF!</v>
      </c>
      <c r="P15" s="311" t="e">
        <f>#REF!</f>
        <v>#REF!</v>
      </c>
      <c r="Q15" s="310" t="e">
        <f>#REF!</f>
        <v>#REF!</v>
      </c>
      <c r="R15" s="315" t="e">
        <f>#REF!</f>
        <v>#REF!</v>
      </c>
      <c r="S15" s="321" t="e">
        <f>#REF!</f>
        <v>#REF!</v>
      </c>
      <c r="T15" s="311" t="e">
        <f>#REF!</f>
        <v>#REF!</v>
      </c>
      <c r="U15" s="310" t="e">
        <f>#REF!</f>
        <v>#REF!</v>
      </c>
      <c r="V15" s="311" t="e">
        <f>#REF!</f>
        <v>#REF!</v>
      </c>
      <c r="W15" s="320" t="e">
        <f>#REF!</f>
        <v>#REF!</v>
      </c>
      <c r="X15" s="316" t="e">
        <f t="shared" ref="X15:X34" si="6">D15+E15+F15+G15+H15+I15+J15+K15+L15+M15+N15+O15+P15+Q15+R15+S15+T15+U15+V15+W15</f>
        <v>#REF!</v>
      </c>
      <c r="Y15" s="336" t="e">
        <f>#REF!</f>
        <v>#REF!</v>
      </c>
      <c r="Z15" s="329"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305">
        <v>3</v>
      </c>
      <c r="D16" s="306" t="e">
        <f>#REF!</f>
        <v>#REF!</v>
      </c>
      <c r="E16" s="296" t="e">
        <f>#REF!</f>
        <v>#REF!</v>
      </c>
      <c r="F16" s="295" t="e">
        <f>#REF!</f>
        <v>#REF!</v>
      </c>
      <c r="G16" s="296" t="e">
        <f>#REF!</f>
        <v>#REF!</v>
      </c>
      <c r="H16" s="299" t="e">
        <f>#REF!</f>
        <v>#REF!</v>
      </c>
      <c r="I16" s="308" t="e">
        <f>#REF!</f>
        <v>#REF!</v>
      </c>
      <c r="J16" s="299" t="e">
        <f>#REF!</f>
        <v>#REF!</v>
      </c>
      <c r="K16" s="308" t="e">
        <f>#REF!</f>
        <v>#REF!</v>
      </c>
      <c r="L16" s="299" t="e">
        <f>#REF!</f>
        <v>#REF!</v>
      </c>
      <c r="M16" s="310" t="e">
        <f>#REF!</f>
        <v>#REF!</v>
      </c>
      <c r="N16" s="311" t="e">
        <f>#REF!</f>
        <v>#REF!</v>
      </c>
      <c r="O16" s="310" t="e">
        <f>#REF!</f>
        <v>#REF!</v>
      </c>
      <c r="P16" s="311" t="e">
        <f>#REF!</f>
        <v>#REF!</v>
      </c>
      <c r="Q16" s="310" t="e">
        <f>#REF!</f>
        <v>#REF!</v>
      </c>
      <c r="R16" s="315" t="e">
        <f>#REF!</f>
        <v>#REF!</v>
      </c>
      <c r="S16" s="321" t="e">
        <f>#REF!</f>
        <v>#REF!</v>
      </c>
      <c r="T16" s="311" t="e">
        <f>#REF!</f>
        <v>#REF!</v>
      </c>
      <c r="U16" s="310" t="e">
        <f>#REF!</f>
        <v>#REF!</v>
      </c>
      <c r="V16" s="311" t="e">
        <f>#REF!</f>
        <v>#REF!</v>
      </c>
      <c r="W16" s="320" t="e">
        <f>#REF!</f>
        <v>#REF!</v>
      </c>
      <c r="X16" s="316" t="e">
        <f t="shared" si="6"/>
        <v>#REF!</v>
      </c>
      <c r="Y16" s="336" t="e">
        <f>#REF!</f>
        <v>#REF!</v>
      </c>
      <c r="Z16" s="329" t="e">
        <f t="shared" si="7"/>
        <v>#REF!</v>
      </c>
      <c r="AC16" s="38" t="e">
        <f t="shared" si="1"/>
        <v>#REF!</v>
      </c>
      <c r="AD16" s="38" t="e">
        <f t="shared" si="2"/>
        <v>#REF!</v>
      </c>
      <c r="AE16" s="38" t="e">
        <f t="shared" si="3"/>
        <v>#REF!</v>
      </c>
      <c r="AF16" s="38" t="e">
        <f t="shared" si="5"/>
        <v>#REF!</v>
      </c>
      <c r="AG16" s="38" t="e">
        <f t="shared" si="4"/>
        <v>#REF!</v>
      </c>
    </row>
    <row r="17" spans="2:33" ht="18.75" customHeight="1">
      <c r="B17" s="1"/>
      <c r="C17" s="305">
        <v>4</v>
      </c>
      <c r="D17" s="306" t="e">
        <f>#REF!</f>
        <v>#REF!</v>
      </c>
      <c r="E17" s="296" t="e">
        <f>#REF!</f>
        <v>#REF!</v>
      </c>
      <c r="F17" s="295" t="e">
        <f>#REF!</f>
        <v>#REF!</v>
      </c>
      <c r="G17" s="296" t="e">
        <f>#REF!</f>
        <v>#REF!</v>
      </c>
      <c r="H17" s="299" t="e">
        <f>#REF!</f>
        <v>#REF!</v>
      </c>
      <c r="I17" s="308" t="e">
        <f>#REF!</f>
        <v>#REF!</v>
      </c>
      <c r="J17" s="299" t="e">
        <f>#REF!</f>
        <v>#REF!</v>
      </c>
      <c r="K17" s="308" t="e">
        <f>#REF!</f>
        <v>#REF!</v>
      </c>
      <c r="L17" s="299" t="e">
        <f>#REF!</f>
        <v>#REF!</v>
      </c>
      <c r="M17" s="310" t="e">
        <f>#REF!</f>
        <v>#REF!</v>
      </c>
      <c r="N17" s="311" t="e">
        <f>#REF!</f>
        <v>#REF!</v>
      </c>
      <c r="O17" s="310" t="e">
        <f>#REF!</f>
        <v>#REF!</v>
      </c>
      <c r="P17" s="311" t="e">
        <f>#REF!</f>
        <v>#REF!</v>
      </c>
      <c r="Q17" s="310" t="e">
        <f>#REF!</f>
        <v>#REF!</v>
      </c>
      <c r="R17" s="315" t="e">
        <f>#REF!</f>
        <v>#REF!</v>
      </c>
      <c r="S17" s="321" t="e">
        <f>#REF!</f>
        <v>#REF!</v>
      </c>
      <c r="T17" s="311" t="e">
        <f>#REF!</f>
        <v>#REF!</v>
      </c>
      <c r="U17" s="310" t="e">
        <f>#REF!</f>
        <v>#REF!</v>
      </c>
      <c r="V17" s="311" t="e">
        <f>#REF!</f>
        <v>#REF!</v>
      </c>
      <c r="W17" s="320" t="e">
        <f>#REF!</f>
        <v>#REF!</v>
      </c>
      <c r="X17" s="316" t="e">
        <f t="shared" si="6"/>
        <v>#REF!</v>
      </c>
      <c r="Y17" s="336" t="e">
        <f>#REF!</f>
        <v>#REF!</v>
      </c>
      <c r="Z17" s="329" t="e">
        <f t="shared" si="7"/>
        <v>#REF!</v>
      </c>
      <c r="AC17" s="38" t="e">
        <f t="shared" si="1"/>
        <v>#REF!</v>
      </c>
      <c r="AD17" s="38" t="e">
        <f t="shared" si="2"/>
        <v>#REF!</v>
      </c>
      <c r="AE17" s="38" t="e">
        <f t="shared" si="3"/>
        <v>#REF!</v>
      </c>
      <c r="AF17" s="38" t="e">
        <f t="shared" si="5"/>
        <v>#REF!</v>
      </c>
      <c r="AG17" s="38" t="e">
        <f t="shared" si="4"/>
        <v>#REF!</v>
      </c>
    </row>
    <row r="18" spans="2:33" ht="30" customHeight="1">
      <c r="B18" s="1">
        <v>2008</v>
      </c>
      <c r="C18" s="305">
        <v>1</v>
      </c>
      <c r="D18" s="306" t="e">
        <f>#REF!</f>
        <v>#REF!</v>
      </c>
      <c r="E18" s="296" t="e">
        <f>#REF!</f>
        <v>#REF!</v>
      </c>
      <c r="F18" s="295" t="e">
        <f>#REF!</f>
        <v>#REF!</v>
      </c>
      <c r="G18" s="296" t="e">
        <f>#REF!</f>
        <v>#REF!</v>
      </c>
      <c r="H18" s="299" t="e">
        <f>#REF!</f>
        <v>#REF!</v>
      </c>
      <c r="I18" s="308" t="e">
        <f>#REF!</f>
        <v>#REF!</v>
      </c>
      <c r="J18" s="299" t="e">
        <f>#REF!</f>
        <v>#REF!</v>
      </c>
      <c r="K18" s="308" t="e">
        <f>#REF!</f>
        <v>#REF!</v>
      </c>
      <c r="L18" s="299" t="e">
        <f>#REF!</f>
        <v>#REF!</v>
      </c>
      <c r="M18" s="310" t="e">
        <f>#REF!</f>
        <v>#REF!</v>
      </c>
      <c r="N18" s="311" t="e">
        <f>#REF!</f>
        <v>#REF!</v>
      </c>
      <c r="O18" s="310" t="e">
        <f>#REF!</f>
        <v>#REF!</v>
      </c>
      <c r="P18" s="311" t="e">
        <f>#REF!</f>
        <v>#REF!</v>
      </c>
      <c r="Q18" s="310" t="e">
        <f>#REF!</f>
        <v>#REF!</v>
      </c>
      <c r="R18" s="315" t="e">
        <f>#REF!</f>
        <v>#REF!</v>
      </c>
      <c r="S18" s="321" t="e">
        <f>#REF!</f>
        <v>#REF!</v>
      </c>
      <c r="T18" s="311" t="e">
        <f>#REF!</f>
        <v>#REF!</v>
      </c>
      <c r="U18" s="310" t="e">
        <f>#REF!</f>
        <v>#REF!</v>
      </c>
      <c r="V18" s="311" t="e">
        <f>#REF!</f>
        <v>#REF!</v>
      </c>
      <c r="W18" s="320" t="e">
        <f>#REF!</f>
        <v>#REF!</v>
      </c>
      <c r="X18" s="316" t="e">
        <f t="shared" si="6"/>
        <v>#REF!</v>
      </c>
      <c r="Y18" s="336" t="e">
        <f>#REF!</f>
        <v>#REF!</v>
      </c>
      <c r="Z18" s="329" t="e">
        <f t="shared" si="7"/>
        <v>#REF!</v>
      </c>
      <c r="AC18" s="38" t="e">
        <f t="shared" si="1"/>
        <v>#REF!</v>
      </c>
      <c r="AD18" s="38" t="e">
        <f t="shared" si="2"/>
        <v>#REF!</v>
      </c>
      <c r="AE18" s="38" t="e">
        <f t="shared" si="3"/>
        <v>#REF!</v>
      </c>
      <c r="AF18" s="38" t="e">
        <f t="shared" si="5"/>
        <v>#REF!</v>
      </c>
      <c r="AG18" s="38" t="e">
        <f t="shared" si="4"/>
        <v>#REF!</v>
      </c>
    </row>
    <row r="19" spans="2:33" ht="18.75" customHeight="1">
      <c r="B19" s="1"/>
      <c r="C19" s="305">
        <v>2</v>
      </c>
      <c r="D19" s="306" t="e">
        <f>#REF!</f>
        <v>#REF!</v>
      </c>
      <c r="E19" s="296" t="e">
        <f>#REF!</f>
        <v>#REF!</v>
      </c>
      <c r="F19" s="295" t="e">
        <f>#REF!</f>
        <v>#REF!</v>
      </c>
      <c r="G19" s="296" t="e">
        <f>#REF!</f>
        <v>#REF!</v>
      </c>
      <c r="H19" s="299" t="e">
        <f>#REF!</f>
        <v>#REF!</v>
      </c>
      <c r="I19" s="308" t="e">
        <f>#REF!</f>
        <v>#REF!</v>
      </c>
      <c r="J19" s="299" t="e">
        <f>#REF!</f>
        <v>#REF!</v>
      </c>
      <c r="K19" s="308" t="e">
        <f>#REF!</f>
        <v>#REF!</v>
      </c>
      <c r="L19" s="299" t="e">
        <f>#REF!</f>
        <v>#REF!</v>
      </c>
      <c r="M19" s="310" t="e">
        <f>#REF!</f>
        <v>#REF!</v>
      </c>
      <c r="N19" s="311" t="e">
        <f>#REF!</f>
        <v>#REF!</v>
      </c>
      <c r="O19" s="310" t="e">
        <f>#REF!</f>
        <v>#REF!</v>
      </c>
      <c r="P19" s="311" t="e">
        <f>#REF!</f>
        <v>#REF!</v>
      </c>
      <c r="Q19" s="310" t="e">
        <f>#REF!</f>
        <v>#REF!</v>
      </c>
      <c r="R19" s="315" t="e">
        <f>#REF!</f>
        <v>#REF!</v>
      </c>
      <c r="S19" s="321" t="e">
        <f>#REF!</f>
        <v>#REF!</v>
      </c>
      <c r="T19" s="311" t="e">
        <f>#REF!</f>
        <v>#REF!</v>
      </c>
      <c r="U19" s="310" t="e">
        <f>#REF!</f>
        <v>#REF!</v>
      </c>
      <c r="V19" s="311" t="e">
        <f>#REF!</f>
        <v>#REF!</v>
      </c>
      <c r="W19" s="320" t="e">
        <f>#REF!</f>
        <v>#REF!</v>
      </c>
      <c r="X19" s="316" t="e">
        <f t="shared" si="6"/>
        <v>#REF!</v>
      </c>
      <c r="Y19" s="336" t="e">
        <f>#REF!</f>
        <v>#REF!</v>
      </c>
      <c r="Z19" s="329" t="e">
        <f t="shared" si="7"/>
        <v>#REF!</v>
      </c>
      <c r="AC19" s="38" t="e">
        <f t="shared" si="1"/>
        <v>#REF!</v>
      </c>
      <c r="AD19" s="38" t="e">
        <f t="shared" si="2"/>
        <v>#REF!</v>
      </c>
      <c r="AE19" s="38" t="e">
        <f t="shared" si="3"/>
        <v>#REF!</v>
      </c>
      <c r="AF19" s="38" t="e">
        <f t="shared" si="5"/>
        <v>#REF!</v>
      </c>
      <c r="AG19" s="38" t="e">
        <f t="shared" si="4"/>
        <v>#REF!</v>
      </c>
    </row>
    <row r="20" spans="2:33" ht="18.75" customHeight="1">
      <c r="B20" s="1"/>
      <c r="C20" s="305">
        <v>3</v>
      </c>
      <c r="D20" s="306" t="e">
        <f>#REF!</f>
        <v>#REF!</v>
      </c>
      <c r="E20" s="296" t="e">
        <f>#REF!</f>
        <v>#REF!</v>
      </c>
      <c r="F20" s="295" t="e">
        <f>#REF!</f>
        <v>#REF!</v>
      </c>
      <c r="G20" s="296" t="e">
        <f>#REF!</f>
        <v>#REF!</v>
      </c>
      <c r="H20" s="299" t="e">
        <f>#REF!</f>
        <v>#REF!</v>
      </c>
      <c r="I20" s="308" t="e">
        <f>#REF!</f>
        <v>#REF!</v>
      </c>
      <c r="J20" s="299" t="e">
        <f>#REF!</f>
        <v>#REF!</v>
      </c>
      <c r="K20" s="308" t="e">
        <f>#REF!</f>
        <v>#REF!</v>
      </c>
      <c r="L20" s="299" t="e">
        <f>#REF!</f>
        <v>#REF!</v>
      </c>
      <c r="M20" s="310" t="e">
        <f>#REF!</f>
        <v>#REF!</v>
      </c>
      <c r="N20" s="311" t="e">
        <f>#REF!</f>
        <v>#REF!</v>
      </c>
      <c r="O20" s="310" t="e">
        <f>#REF!</f>
        <v>#REF!</v>
      </c>
      <c r="P20" s="311" t="e">
        <f>#REF!</f>
        <v>#REF!</v>
      </c>
      <c r="Q20" s="310" t="e">
        <f>#REF!</f>
        <v>#REF!</v>
      </c>
      <c r="R20" s="315" t="e">
        <f>#REF!</f>
        <v>#REF!</v>
      </c>
      <c r="S20" s="321" t="e">
        <f>#REF!</f>
        <v>#REF!</v>
      </c>
      <c r="T20" s="311" t="e">
        <f>#REF!</f>
        <v>#REF!</v>
      </c>
      <c r="U20" s="310" t="e">
        <f>#REF!</f>
        <v>#REF!</v>
      </c>
      <c r="V20" s="311" t="e">
        <f>#REF!</f>
        <v>#REF!</v>
      </c>
      <c r="W20" s="320" t="e">
        <f>#REF!</f>
        <v>#REF!</v>
      </c>
      <c r="X20" s="316" t="e">
        <f t="shared" si="6"/>
        <v>#REF!</v>
      </c>
      <c r="Y20" s="336" t="e">
        <f>#REF!</f>
        <v>#REF!</v>
      </c>
      <c r="Z20" s="329" t="e">
        <f t="shared" si="7"/>
        <v>#REF!</v>
      </c>
      <c r="AC20" s="38" t="e">
        <f t="shared" si="1"/>
        <v>#REF!</v>
      </c>
      <c r="AD20" s="38" t="e">
        <f t="shared" si="2"/>
        <v>#REF!</v>
      </c>
      <c r="AE20" s="38" t="e">
        <f t="shared" si="3"/>
        <v>#REF!</v>
      </c>
      <c r="AF20" s="38" t="e">
        <f t="shared" si="5"/>
        <v>#REF!</v>
      </c>
      <c r="AG20" s="38" t="e">
        <f t="shared" si="4"/>
        <v>#REF!</v>
      </c>
    </row>
    <row r="21" spans="2:33" ht="18.75" customHeight="1">
      <c r="B21" s="1"/>
      <c r="C21" s="305">
        <v>4</v>
      </c>
      <c r="D21" s="306" t="e">
        <f>#REF!</f>
        <v>#REF!</v>
      </c>
      <c r="E21" s="296" t="e">
        <f>#REF!</f>
        <v>#REF!</v>
      </c>
      <c r="F21" s="295" t="e">
        <f>#REF!</f>
        <v>#REF!</v>
      </c>
      <c r="G21" s="296" t="e">
        <f>#REF!</f>
        <v>#REF!</v>
      </c>
      <c r="H21" s="299" t="e">
        <f>#REF!</f>
        <v>#REF!</v>
      </c>
      <c r="I21" s="308" t="e">
        <f>#REF!</f>
        <v>#REF!</v>
      </c>
      <c r="J21" s="299" t="e">
        <f>#REF!</f>
        <v>#REF!</v>
      </c>
      <c r="K21" s="308" t="e">
        <f>#REF!</f>
        <v>#REF!</v>
      </c>
      <c r="L21" s="299" t="e">
        <f>#REF!</f>
        <v>#REF!</v>
      </c>
      <c r="M21" s="310" t="e">
        <f>#REF!</f>
        <v>#REF!</v>
      </c>
      <c r="N21" s="311" t="e">
        <f>#REF!</f>
        <v>#REF!</v>
      </c>
      <c r="O21" s="310" t="e">
        <f>#REF!</f>
        <v>#REF!</v>
      </c>
      <c r="P21" s="311" t="e">
        <f>#REF!</f>
        <v>#REF!</v>
      </c>
      <c r="Q21" s="310" t="e">
        <f>#REF!</f>
        <v>#REF!</v>
      </c>
      <c r="R21" s="315" t="e">
        <f>#REF!</f>
        <v>#REF!</v>
      </c>
      <c r="S21" s="321" t="e">
        <f>#REF!</f>
        <v>#REF!</v>
      </c>
      <c r="T21" s="311" t="e">
        <f>#REF!</f>
        <v>#REF!</v>
      </c>
      <c r="U21" s="310" t="e">
        <f>#REF!</f>
        <v>#REF!</v>
      </c>
      <c r="V21" s="311" t="e">
        <f>#REF!</f>
        <v>#REF!</v>
      </c>
      <c r="W21" s="320" t="e">
        <f>#REF!</f>
        <v>#REF!</v>
      </c>
      <c r="X21" s="316" t="e">
        <f t="shared" si="6"/>
        <v>#REF!</v>
      </c>
      <c r="Y21" s="336" t="e">
        <f>#REF!</f>
        <v>#REF!</v>
      </c>
      <c r="Z21" s="329" t="e">
        <f t="shared" si="7"/>
        <v>#REF!</v>
      </c>
      <c r="AC21" s="38" t="e">
        <f t="shared" si="1"/>
        <v>#REF!</v>
      </c>
      <c r="AD21" s="38" t="e">
        <f t="shared" si="2"/>
        <v>#REF!</v>
      </c>
      <c r="AE21" s="38" t="e">
        <f t="shared" si="3"/>
        <v>#REF!</v>
      </c>
      <c r="AF21" s="38" t="e">
        <f t="shared" si="5"/>
        <v>#REF!</v>
      </c>
      <c r="AG21" s="38" t="e">
        <f t="shared" si="4"/>
        <v>#REF!</v>
      </c>
    </row>
    <row r="22" spans="2:33" ht="30" customHeight="1">
      <c r="B22" s="1">
        <v>2009</v>
      </c>
      <c r="C22" s="305">
        <v>1</v>
      </c>
      <c r="D22" s="306" t="e">
        <f>#REF!</f>
        <v>#REF!</v>
      </c>
      <c r="E22" s="296" t="e">
        <f>#REF!</f>
        <v>#REF!</v>
      </c>
      <c r="F22" s="295" t="e">
        <f>#REF!</f>
        <v>#REF!</v>
      </c>
      <c r="G22" s="296" t="e">
        <f>#REF!</f>
        <v>#REF!</v>
      </c>
      <c r="H22" s="299" t="e">
        <f>#REF!</f>
        <v>#REF!</v>
      </c>
      <c r="I22" s="308" t="e">
        <f>#REF!</f>
        <v>#REF!</v>
      </c>
      <c r="J22" s="299" t="e">
        <f>#REF!</f>
        <v>#REF!</v>
      </c>
      <c r="K22" s="308" t="e">
        <f>#REF!</f>
        <v>#REF!</v>
      </c>
      <c r="L22" s="299" t="e">
        <f>#REF!</f>
        <v>#REF!</v>
      </c>
      <c r="M22" s="310" t="e">
        <f>#REF!</f>
        <v>#REF!</v>
      </c>
      <c r="N22" s="311" t="e">
        <f>#REF!</f>
        <v>#REF!</v>
      </c>
      <c r="O22" s="310" t="e">
        <f>#REF!</f>
        <v>#REF!</v>
      </c>
      <c r="P22" s="311" t="e">
        <f>#REF!</f>
        <v>#REF!</v>
      </c>
      <c r="Q22" s="310" t="e">
        <f>#REF!</f>
        <v>#REF!</v>
      </c>
      <c r="R22" s="315" t="e">
        <f>#REF!</f>
        <v>#REF!</v>
      </c>
      <c r="S22" s="321" t="e">
        <f>#REF!</f>
        <v>#REF!</v>
      </c>
      <c r="T22" s="311" t="e">
        <f>#REF!</f>
        <v>#REF!</v>
      </c>
      <c r="U22" s="310" t="e">
        <f>#REF!</f>
        <v>#REF!</v>
      </c>
      <c r="V22" s="311" t="e">
        <f>#REF!</f>
        <v>#REF!</v>
      </c>
      <c r="W22" s="320" t="e">
        <f>#REF!</f>
        <v>#REF!</v>
      </c>
      <c r="X22" s="316" t="e">
        <f t="shared" si="6"/>
        <v>#REF!</v>
      </c>
      <c r="Y22" s="336" t="e">
        <f>#REF!</f>
        <v>#REF!</v>
      </c>
      <c r="Z22" s="329" t="e">
        <f t="shared" si="7"/>
        <v>#REF!</v>
      </c>
      <c r="AC22" s="38" t="e">
        <f t="shared" si="1"/>
        <v>#REF!</v>
      </c>
      <c r="AD22" s="38" t="e">
        <f t="shared" si="2"/>
        <v>#REF!</v>
      </c>
      <c r="AE22" s="38" t="e">
        <f t="shared" si="3"/>
        <v>#REF!</v>
      </c>
      <c r="AF22" s="38" t="e">
        <f t="shared" si="5"/>
        <v>#REF!</v>
      </c>
      <c r="AG22" s="38" t="e">
        <f t="shared" si="4"/>
        <v>#REF!</v>
      </c>
    </row>
    <row r="23" spans="2:33" ht="18.75" customHeight="1">
      <c r="B23" s="1"/>
      <c r="C23" s="305">
        <v>2</v>
      </c>
      <c r="D23" s="306" t="e">
        <f>#REF!</f>
        <v>#REF!</v>
      </c>
      <c r="E23" s="296" t="e">
        <f>#REF!</f>
        <v>#REF!</v>
      </c>
      <c r="F23" s="295" t="e">
        <f>#REF!</f>
        <v>#REF!</v>
      </c>
      <c r="G23" s="296" t="e">
        <f>#REF!</f>
        <v>#REF!</v>
      </c>
      <c r="H23" s="299" t="e">
        <f>#REF!</f>
        <v>#REF!</v>
      </c>
      <c r="I23" s="308" t="e">
        <f>#REF!</f>
        <v>#REF!</v>
      </c>
      <c r="J23" s="299" t="e">
        <f>#REF!</f>
        <v>#REF!</v>
      </c>
      <c r="K23" s="308" t="e">
        <f>#REF!</f>
        <v>#REF!</v>
      </c>
      <c r="L23" s="299" t="e">
        <f>#REF!</f>
        <v>#REF!</v>
      </c>
      <c r="M23" s="310" t="e">
        <f>#REF!</f>
        <v>#REF!</v>
      </c>
      <c r="N23" s="311" t="e">
        <f>#REF!</f>
        <v>#REF!</v>
      </c>
      <c r="O23" s="310" t="e">
        <f>#REF!</f>
        <v>#REF!</v>
      </c>
      <c r="P23" s="311" t="e">
        <f>#REF!</f>
        <v>#REF!</v>
      </c>
      <c r="Q23" s="310" t="e">
        <f>#REF!</f>
        <v>#REF!</v>
      </c>
      <c r="R23" s="315" t="e">
        <f>#REF!</f>
        <v>#REF!</v>
      </c>
      <c r="S23" s="321" t="e">
        <f>#REF!</f>
        <v>#REF!</v>
      </c>
      <c r="T23" s="311" t="e">
        <f>#REF!</f>
        <v>#REF!</v>
      </c>
      <c r="U23" s="310" t="e">
        <f>#REF!</f>
        <v>#REF!</v>
      </c>
      <c r="V23" s="311" t="e">
        <f>#REF!</f>
        <v>#REF!</v>
      </c>
      <c r="W23" s="320" t="e">
        <f>#REF!</f>
        <v>#REF!</v>
      </c>
      <c r="X23" s="316" t="e">
        <f t="shared" si="6"/>
        <v>#REF!</v>
      </c>
      <c r="Y23" s="336" t="e">
        <f>#REF!</f>
        <v>#REF!</v>
      </c>
      <c r="Z23" s="329" t="e">
        <f t="shared" si="7"/>
        <v>#REF!</v>
      </c>
      <c r="AC23" s="38" t="e">
        <f t="shared" si="1"/>
        <v>#REF!</v>
      </c>
      <c r="AD23" s="38" t="e">
        <f t="shared" si="2"/>
        <v>#REF!</v>
      </c>
      <c r="AE23" s="38" t="e">
        <f t="shared" si="3"/>
        <v>#REF!</v>
      </c>
      <c r="AF23" s="38" t="e">
        <f t="shared" si="5"/>
        <v>#REF!</v>
      </c>
      <c r="AG23" s="38" t="e">
        <f t="shared" si="4"/>
        <v>#REF!</v>
      </c>
    </row>
    <row r="24" spans="2:33" ht="18.75" customHeight="1">
      <c r="B24" s="1"/>
      <c r="C24" s="305">
        <v>3</v>
      </c>
      <c r="D24" s="306" t="e">
        <f>#REF!</f>
        <v>#REF!</v>
      </c>
      <c r="E24" s="296" t="e">
        <f>#REF!</f>
        <v>#REF!</v>
      </c>
      <c r="F24" s="295" t="e">
        <f>#REF!</f>
        <v>#REF!</v>
      </c>
      <c r="G24" s="296" t="e">
        <f>#REF!</f>
        <v>#REF!</v>
      </c>
      <c r="H24" s="299" t="e">
        <f>#REF!</f>
        <v>#REF!</v>
      </c>
      <c r="I24" s="308" t="e">
        <f>#REF!</f>
        <v>#REF!</v>
      </c>
      <c r="J24" s="299" t="e">
        <f>#REF!</f>
        <v>#REF!</v>
      </c>
      <c r="K24" s="308" t="e">
        <f>#REF!</f>
        <v>#REF!</v>
      </c>
      <c r="L24" s="299" t="e">
        <f>#REF!</f>
        <v>#REF!</v>
      </c>
      <c r="M24" s="310" t="e">
        <f>#REF!</f>
        <v>#REF!</v>
      </c>
      <c r="N24" s="311" t="e">
        <f>#REF!</f>
        <v>#REF!</v>
      </c>
      <c r="O24" s="310" t="e">
        <f>#REF!</f>
        <v>#REF!</v>
      </c>
      <c r="P24" s="311" t="e">
        <f>#REF!</f>
        <v>#REF!</v>
      </c>
      <c r="Q24" s="310" t="e">
        <f>#REF!</f>
        <v>#REF!</v>
      </c>
      <c r="R24" s="315" t="e">
        <f>#REF!</f>
        <v>#REF!</v>
      </c>
      <c r="S24" s="321" t="e">
        <f>#REF!</f>
        <v>#REF!</v>
      </c>
      <c r="T24" s="311" t="e">
        <f>#REF!</f>
        <v>#REF!</v>
      </c>
      <c r="U24" s="310" t="e">
        <f>#REF!</f>
        <v>#REF!</v>
      </c>
      <c r="V24" s="311" t="e">
        <f>#REF!</f>
        <v>#REF!</v>
      </c>
      <c r="W24" s="320" t="e">
        <f>#REF!</f>
        <v>#REF!</v>
      </c>
      <c r="X24" s="316" t="e">
        <f t="shared" si="6"/>
        <v>#REF!</v>
      </c>
      <c r="Y24" s="336" t="e">
        <f>#REF!</f>
        <v>#REF!</v>
      </c>
      <c r="Z24" s="329" t="e">
        <f t="shared" si="7"/>
        <v>#REF!</v>
      </c>
      <c r="AC24" s="38" t="e">
        <f t="shared" si="1"/>
        <v>#REF!</v>
      </c>
      <c r="AD24" s="38" t="e">
        <f t="shared" si="2"/>
        <v>#REF!</v>
      </c>
      <c r="AE24" s="38" t="e">
        <f t="shared" si="3"/>
        <v>#REF!</v>
      </c>
      <c r="AF24" s="38" t="e">
        <f t="shared" si="5"/>
        <v>#REF!</v>
      </c>
      <c r="AG24" s="38" t="e">
        <f t="shared" si="4"/>
        <v>#REF!</v>
      </c>
    </row>
    <row r="25" spans="2:33" ht="18.75" customHeight="1">
      <c r="B25" s="1"/>
      <c r="C25" s="305">
        <v>4</v>
      </c>
      <c r="D25" s="306" t="e">
        <f>#REF!</f>
        <v>#REF!</v>
      </c>
      <c r="E25" s="296" t="e">
        <f>#REF!</f>
        <v>#REF!</v>
      </c>
      <c r="F25" s="295" t="e">
        <f>#REF!</f>
        <v>#REF!</v>
      </c>
      <c r="G25" s="296" t="e">
        <f>#REF!</f>
        <v>#REF!</v>
      </c>
      <c r="H25" s="299" t="e">
        <f>#REF!</f>
        <v>#REF!</v>
      </c>
      <c r="I25" s="308" t="e">
        <f>#REF!</f>
        <v>#REF!</v>
      </c>
      <c r="J25" s="299" t="e">
        <f>#REF!</f>
        <v>#REF!</v>
      </c>
      <c r="K25" s="308" t="e">
        <f>#REF!</f>
        <v>#REF!</v>
      </c>
      <c r="L25" s="299" t="e">
        <f>#REF!</f>
        <v>#REF!</v>
      </c>
      <c r="M25" s="310" t="e">
        <f>#REF!</f>
        <v>#REF!</v>
      </c>
      <c r="N25" s="311" t="e">
        <f>#REF!</f>
        <v>#REF!</v>
      </c>
      <c r="O25" s="310" t="e">
        <f>#REF!</f>
        <v>#REF!</v>
      </c>
      <c r="P25" s="311" t="e">
        <f>#REF!</f>
        <v>#REF!</v>
      </c>
      <c r="Q25" s="310" t="e">
        <f>#REF!</f>
        <v>#REF!</v>
      </c>
      <c r="R25" s="315" t="e">
        <f>#REF!</f>
        <v>#REF!</v>
      </c>
      <c r="S25" s="321" t="e">
        <f>#REF!</f>
        <v>#REF!</v>
      </c>
      <c r="T25" s="311" t="e">
        <f>#REF!</f>
        <v>#REF!</v>
      </c>
      <c r="U25" s="310" t="e">
        <f>#REF!</f>
        <v>#REF!</v>
      </c>
      <c r="V25" s="311" t="e">
        <f>#REF!</f>
        <v>#REF!</v>
      </c>
      <c r="W25" s="320" t="e">
        <f>#REF!</f>
        <v>#REF!</v>
      </c>
      <c r="X25" s="316" t="e">
        <f t="shared" si="6"/>
        <v>#REF!</v>
      </c>
      <c r="Y25" s="336" t="e">
        <f>#REF!</f>
        <v>#REF!</v>
      </c>
      <c r="Z25" s="329" t="e">
        <f t="shared" si="7"/>
        <v>#REF!</v>
      </c>
      <c r="AC25" s="38" t="e">
        <f t="shared" si="1"/>
        <v>#REF!</v>
      </c>
      <c r="AD25" s="38" t="e">
        <f t="shared" si="2"/>
        <v>#REF!</v>
      </c>
      <c r="AE25" s="38" t="e">
        <f t="shared" si="3"/>
        <v>#REF!</v>
      </c>
      <c r="AF25" s="38" t="e">
        <f t="shared" si="5"/>
        <v>#REF!</v>
      </c>
      <c r="AG25" s="38" t="e">
        <f t="shared" si="4"/>
        <v>#REF!</v>
      </c>
    </row>
    <row r="26" spans="2:33" ht="30" customHeight="1">
      <c r="B26" s="1">
        <v>2010</v>
      </c>
      <c r="C26" s="305">
        <v>1</v>
      </c>
      <c r="D26" s="306" t="e">
        <f>#REF!</f>
        <v>#REF!</v>
      </c>
      <c r="E26" s="296" t="e">
        <f>#REF!</f>
        <v>#REF!</v>
      </c>
      <c r="F26" s="295" t="e">
        <f>#REF!</f>
        <v>#REF!</v>
      </c>
      <c r="G26" s="296" t="e">
        <f>#REF!</f>
        <v>#REF!</v>
      </c>
      <c r="H26" s="299" t="e">
        <f>#REF!</f>
        <v>#REF!</v>
      </c>
      <c r="I26" s="308" t="e">
        <f>#REF!</f>
        <v>#REF!</v>
      </c>
      <c r="J26" s="299" t="e">
        <f>#REF!</f>
        <v>#REF!</v>
      </c>
      <c r="K26" s="308" t="e">
        <f>#REF!</f>
        <v>#REF!</v>
      </c>
      <c r="L26" s="299" t="e">
        <f>#REF!</f>
        <v>#REF!</v>
      </c>
      <c r="M26" s="310" t="e">
        <f>#REF!</f>
        <v>#REF!</v>
      </c>
      <c r="N26" s="311" t="e">
        <f>#REF!</f>
        <v>#REF!</v>
      </c>
      <c r="O26" s="310" t="e">
        <f>#REF!</f>
        <v>#REF!</v>
      </c>
      <c r="P26" s="311" t="e">
        <f>#REF!</f>
        <v>#REF!</v>
      </c>
      <c r="Q26" s="310" t="e">
        <f>#REF!</f>
        <v>#REF!</v>
      </c>
      <c r="R26" s="315" t="e">
        <f>#REF!</f>
        <v>#REF!</v>
      </c>
      <c r="S26" s="321" t="e">
        <f>#REF!</f>
        <v>#REF!</v>
      </c>
      <c r="T26" s="311" t="e">
        <f>#REF!</f>
        <v>#REF!</v>
      </c>
      <c r="U26" s="310" t="e">
        <f>#REF!</f>
        <v>#REF!</v>
      </c>
      <c r="V26" s="311" t="e">
        <f>#REF!</f>
        <v>#REF!</v>
      </c>
      <c r="W26" s="320" t="e">
        <f>#REF!</f>
        <v>#REF!</v>
      </c>
      <c r="X26" s="316" t="e">
        <f t="shared" si="6"/>
        <v>#REF!</v>
      </c>
      <c r="Y26" s="336" t="e">
        <f>#REF!</f>
        <v>#REF!</v>
      </c>
      <c r="Z26" s="329"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305">
        <v>2</v>
      </c>
      <c r="D27" s="306" t="e">
        <f>#REF!</f>
        <v>#REF!</v>
      </c>
      <c r="E27" s="296" t="e">
        <f>#REF!</f>
        <v>#REF!</v>
      </c>
      <c r="F27" s="295" t="e">
        <f>#REF!</f>
        <v>#REF!</v>
      </c>
      <c r="G27" s="296" t="e">
        <f>#REF!</f>
        <v>#REF!</v>
      </c>
      <c r="H27" s="299" t="e">
        <f>#REF!</f>
        <v>#REF!</v>
      </c>
      <c r="I27" s="308" t="e">
        <f>#REF!</f>
        <v>#REF!</v>
      </c>
      <c r="J27" s="299" t="e">
        <f>#REF!</f>
        <v>#REF!</v>
      </c>
      <c r="K27" s="308" t="e">
        <f>#REF!</f>
        <v>#REF!</v>
      </c>
      <c r="L27" s="299" t="e">
        <f>#REF!</f>
        <v>#REF!</v>
      </c>
      <c r="M27" s="310" t="e">
        <f>#REF!</f>
        <v>#REF!</v>
      </c>
      <c r="N27" s="311" t="e">
        <f>#REF!</f>
        <v>#REF!</v>
      </c>
      <c r="O27" s="310" t="e">
        <f>#REF!</f>
        <v>#REF!</v>
      </c>
      <c r="P27" s="311" t="e">
        <f>#REF!</f>
        <v>#REF!</v>
      </c>
      <c r="Q27" s="310" t="e">
        <f>#REF!</f>
        <v>#REF!</v>
      </c>
      <c r="R27" s="315" t="e">
        <f>#REF!</f>
        <v>#REF!</v>
      </c>
      <c r="S27" s="321" t="e">
        <f>#REF!</f>
        <v>#REF!</v>
      </c>
      <c r="T27" s="311" t="e">
        <f>#REF!</f>
        <v>#REF!</v>
      </c>
      <c r="U27" s="310" t="e">
        <f>#REF!</f>
        <v>#REF!</v>
      </c>
      <c r="V27" s="311" t="e">
        <f>#REF!</f>
        <v>#REF!</v>
      </c>
      <c r="W27" s="320" t="e">
        <f>#REF!</f>
        <v>#REF!</v>
      </c>
      <c r="X27" s="316" t="e">
        <f t="shared" si="6"/>
        <v>#REF!</v>
      </c>
      <c r="Y27" s="336" t="e">
        <f>#REF!</f>
        <v>#REF!</v>
      </c>
      <c r="Z27" s="329" t="e">
        <f t="shared" si="8"/>
        <v>#REF!</v>
      </c>
      <c r="AC27" s="38" t="e">
        <f t="shared" si="1"/>
        <v>#REF!</v>
      </c>
      <c r="AD27" s="38" t="e">
        <f t="shared" si="2"/>
        <v>#REF!</v>
      </c>
      <c r="AE27" s="38" t="e">
        <f t="shared" si="3"/>
        <v>#REF!</v>
      </c>
      <c r="AF27" s="38" t="e">
        <f t="shared" si="5"/>
        <v>#REF!</v>
      </c>
      <c r="AG27" s="38" t="e">
        <f t="shared" si="4"/>
        <v>#REF!</v>
      </c>
    </row>
    <row r="28" spans="2:33" ht="18.75" customHeight="1">
      <c r="B28" s="1"/>
      <c r="C28" s="305">
        <v>3</v>
      </c>
      <c r="D28" s="306" t="e">
        <f>#REF!</f>
        <v>#REF!</v>
      </c>
      <c r="E28" s="296" t="e">
        <f>#REF!</f>
        <v>#REF!</v>
      </c>
      <c r="F28" s="295" t="e">
        <f>#REF!</f>
        <v>#REF!</v>
      </c>
      <c r="G28" s="296" t="e">
        <f>#REF!</f>
        <v>#REF!</v>
      </c>
      <c r="H28" s="299" t="e">
        <f>#REF!</f>
        <v>#REF!</v>
      </c>
      <c r="I28" s="308" t="e">
        <f>#REF!</f>
        <v>#REF!</v>
      </c>
      <c r="J28" s="299" t="e">
        <f>#REF!</f>
        <v>#REF!</v>
      </c>
      <c r="K28" s="308" t="e">
        <f>#REF!</f>
        <v>#REF!</v>
      </c>
      <c r="L28" s="299" t="e">
        <f>#REF!</f>
        <v>#REF!</v>
      </c>
      <c r="M28" s="310" t="e">
        <f>#REF!</f>
        <v>#REF!</v>
      </c>
      <c r="N28" s="311" t="e">
        <f>#REF!</f>
        <v>#REF!</v>
      </c>
      <c r="O28" s="310" t="e">
        <f>#REF!</f>
        <v>#REF!</v>
      </c>
      <c r="P28" s="311" t="e">
        <f>#REF!</f>
        <v>#REF!</v>
      </c>
      <c r="Q28" s="310" t="e">
        <f>#REF!</f>
        <v>#REF!</v>
      </c>
      <c r="R28" s="315" t="e">
        <f>#REF!</f>
        <v>#REF!</v>
      </c>
      <c r="S28" s="321" t="e">
        <f>#REF!</f>
        <v>#REF!</v>
      </c>
      <c r="T28" s="311" t="e">
        <f>#REF!</f>
        <v>#REF!</v>
      </c>
      <c r="U28" s="310" t="e">
        <f>#REF!</f>
        <v>#REF!</v>
      </c>
      <c r="V28" s="311" t="e">
        <f>#REF!</f>
        <v>#REF!</v>
      </c>
      <c r="W28" s="320" t="e">
        <f>#REF!</f>
        <v>#REF!</v>
      </c>
      <c r="X28" s="316" t="e">
        <f t="shared" si="6"/>
        <v>#REF!</v>
      </c>
      <c r="Y28" s="336" t="e">
        <f>#REF!</f>
        <v>#REF!</v>
      </c>
      <c r="Z28" s="329" t="e">
        <f t="shared" si="8"/>
        <v>#REF!</v>
      </c>
      <c r="AC28" s="38" t="e">
        <f t="shared" si="1"/>
        <v>#REF!</v>
      </c>
      <c r="AD28" s="38" t="e">
        <f t="shared" si="2"/>
        <v>#REF!</v>
      </c>
      <c r="AE28" s="38" t="e">
        <f t="shared" si="3"/>
        <v>#REF!</v>
      </c>
      <c r="AF28" s="38" t="e">
        <f t="shared" si="5"/>
        <v>#REF!</v>
      </c>
      <c r="AG28" s="38" t="e">
        <f t="shared" si="4"/>
        <v>#REF!</v>
      </c>
    </row>
    <row r="29" spans="2:33" ht="18.75" customHeight="1">
      <c r="B29" s="1"/>
      <c r="C29" s="305">
        <v>4</v>
      </c>
      <c r="D29" s="306" t="e">
        <f>#REF!</f>
        <v>#REF!</v>
      </c>
      <c r="E29" s="296" t="e">
        <f>#REF!</f>
        <v>#REF!</v>
      </c>
      <c r="F29" s="295" t="e">
        <f>#REF!</f>
        <v>#REF!</v>
      </c>
      <c r="G29" s="296" t="e">
        <f>#REF!</f>
        <v>#REF!</v>
      </c>
      <c r="H29" s="299" t="e">
        <f>#REF!</f>
        <v>#REF!</v>
      </c>
      <c r="I29" s="308" t="e">
        <f>#REF!</f>
        <v>#REF!</v>
      </c>
      <c r="J29" s="299" t="e">
        <f>#REF!</f>
        <v>#REF!</v>
      </c>
      <c r="K29" s="308" t="e">
        <f>#REF!</f>
        <v>#REF!</v>
      </c>
      <c r="L29" s="299" t="e">
        <f>#REF!</f>
        <v>#REF!</v>
      </c>
      <c r="M29" s="310" t="e">
        <f>#REF!</f>
        <v>#REF!</v>
      </c>
      <c r="N29" s="311" t="e">
        <f>#REF!</f>
        <v>#REF!</v>
      </c>
      <c r="O29" s="310" t="e">
        <f>#REF!</f>
        <v>#REF!</v>
      </c>
      <c r="P29" s="311" t="e">
        <f>#REF!</f>
        <v>#REF!</v>
      </c>
      <c r="Q29" s="310" t="e">
        <f>#REF!</f>
        <v>#REF!</v>
      </c>
      <c r="R29" s="315" t="e">
        <f>#REF!</f>
        <v>#REF!</v>
      </c>
      <c r="S29" s="321" t="e">
        <f>#REF!</f>
        <v>#REF!</v>
      </c>
      <c r="T29" s="311" t="e">
        <f>#REF!</f>
        <v>#REF!</v>
      </c>
      <c r="U29" s="310" t="e">
        <f>#REF!</f>
        <v>#REF!</v>
      </c>
      <c r="V29" s="311" t="e">
        <f>#REF!</f>
        <v>#REF!</v>
      </c>
      <c r="W29" s="320" t="e">
        <f>#REF!</f>
        <v>#REF!</v>
      </c>
      <c r="X29" s="316" t="e">
        <f t="shared" si="6"/>
        <v>#REF!</v>
      </c>
      <c r="Y29" s="336" t="e">
        <f>#REF!</f>
        <v>#REF!</v>
      </c>
      <c r="Z29" s="329"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305">
        <v>1</v>
      </c>
      <c r="D30" s="306" t="e">
        <f>#REF!</f>
        <v>#REF!</v>
      </c>
      <c r="E30" s="296" t="e">
        <f>#REF!</f>
        <v>#REF!</v>
      </c>
      <c r="F30" s="295" t="e">
        <f>#REF!</f>
        <v>#REF!</v>
      </c>
      <c r="G30" s="296" t="e">
        <f>#REF!</f>
        <v>#REF!</v>
      </c>
      <c r="H30" s="299" t="e">
        <f>#REF!</f>
        <v>#REF!</v>
      </c>
      <c r="I30" s="308" t="e">
        <f>#REF!</f>
        <v>#REF!</v>
      </c>
      <c r="J30" s="299" t="e">
        <f>#REF!</f>
        <v>#REF!</v>
      </c>
      <c r="K30" s="308" t="e">
        <f>#REF!</f>
        <v>#REF!</v>
      </c>
      <c r="L30" s="299" t="e">
        <f>#REF!</f>
        <v>#REF!</v>
      </c>
      <c r="M30" s="310" t="e">
        <f>#REF!</f>
        <v>#REF!</v>
      </c>
      <c r="N30" s="311" t="e">
        <f>#REF!</f>
        <v>#REF!</v>
      </c>
      <c r="O30" s="310" t="e">
        <f>#REF!</f>
        <v>#REF!</v>
      </c>
      <c r="P30" s="311" t="e">
        <f>#REF!</f>
        <v>#REF!</v>
      </c>
      <c r="Q30" s="310" t="e">
        <f>#REF!</f>
        <v>#REF!</v>
      </c>
      <c r="R30" s="315" t="e">
        <f>#REF!</f>
        <v>#REF!</v>
      </c>
      <c r="S30" s="321" t="e">
        <f>#REF!</f>
        <v>#REF!</v>
      </c>
      <c r="T30" s="311" t="e">
        <f>#REF!</f>
        <v>#REF!</v>
      </c>
      <c r="U30" s="310" t="e">
        <f>#REF!</f>
        <v>#REF!</v>
      </c>
      <c r="V30" s="311" t="e">
        <f>#REF!</f>
        <v>#REF!</v>
      </c>
      <c r="W30" s="320" t="e">
        <f>#REF!</f>
        <v>#REF!</v>
      </c>
      <c r="X30" s="316" t="e">
        <f t="shared" si="6"/>
        <v>#REF!</v>
      </c>
      <c r="Y30" s="336" t="e">
        <f>#REF!</f>
        <v>#REF!</v>
      </c>
      <c r="Z30" s="329" t="e">
        <f t="shared" si="8"/>
        <v>#REF!</v>
      </c>
      <c r="AC30" s="38" t="e">
        <f t="shared" si="1"/>
        <v>#REF!</v>
      </c>
      <c r="AD30" s="38" t="e">
        <f t="shared" si="2"/>
        <v>#REF!</v>
      </c>
      <c r="AE30" s="38" t="e">
        <f t="shared" si="3"/>
        <v>#REF!</v>
      </c>
      <c r="AF30" s="38" t="e">
        <f t="shared" si="5"/>
        <v>#REF!</v>
      </c>
      <c r="AG30" s="38" t="e">
        <f t="shared" si="4"/>
        <v>#REF!</v>
      </c>
    </row>
    <row r="31" spans="2:33" ht="18.75" customHeight="1">
      <c r="B31" s="1"/>
      <c r="C31" s="305">
        <v>2</v>
      </c>
      <c r="D31" s="306" t="e">
        <f>#REF!</f>
        <v>#REF!</v>
      </c>
      <c r="E31" s="296" t="e">
        <f>#REF!</f>
        <v>#REF!</v>
      </c>
      <c r="F31" s="295" t="e">
        <f>#REF!</f>
        <v>#REF!</v>
      </c>
      <c r="G31" s="296" t="e">
        <f>#REF!</f>
        <v>#REF!</v>
      </c>
      <c r="H31" s="299" t="e">
        <f>#REF!</f>
        <v>#REF!</v>
      </c>
      <c r="I31" s="308" t="e">
        <f>#REF!</f>
        <v>#REF!</v>
      </c>
      <c r="J31" s="299" t="e">
        <f>#REF!</f>
        <v>#REF!</v>
      </c>
      <c r="K31" s="308" t="e">
        <f>#REF!</f>
        <v>#REF!</v>
      </c>
      <c r="L31" s="299" t="e">
        <f>#REF!</f>
        <v>#REF!</v>
      </c>
      <c r="M31" s="310" t="e">
        <f>#REF!</f>
        <v>#REF!</v>
      </c>
      <c r="N31" s="311" t="e">
        <f>#REF!</f>
        <v>#REF!</v>
      </c>
      <c r="O31" s="310" t="e">
        <f>#REF!</f>
        <v>#REF!</v>
      </c>
      <c r="P31" s="311" t="e">
        <f>#REF!</f>
        <v>#REF!</v>
      </c>
      <c r="Q31" s="310" t="e">
        <f>#REF!</f>
        <v>#REF!</v>
      </c>
      <c r="R31" s="315" t="e">
        <f>#REF!</f>
        <v>#REF!</v>
      </c>
      <c r="S31" s="321" t="e">
        <f>#REF!</f>
        <v>#REF!</v>
      </c>
      <c r="T31" s="311" t="e">
        <f>#REF!</f>
        <v>#REF!</v>
      </c>
      <c r="U31" s="310" t="e">
        <f>#REF!</f>
        <v>#REF!</v>
      </c>
      <c r="V31" s="311" t="e">
        <f>#REF!</f>
        <v>#REF!</v>
      </c>
      <c r="W31" s="320" t="e">
        <f>#REF!</f>
        <v>#REF!</v>
      </c>
      <c r="X31" s="316" t="e">
        <f t="shared" si="6"/>
        <v>#REF!</v>
      </c>
      <c r="Y31" s="336" t="e">
        <f>#REF!</f>
        <v>#REF!</v>
      </c>
      <c r="Z31" s="329" t="e">
        <f t="shared" si="8"/>
        <v>#REF!</v>
      </c>
      <c r="AC31" s="38" t="e">
        <f t="shared" si="1"/>
        <v>#REF!</v>
      </c>
      <c r="AD31" s="38" t="e">
        <f t="shared" si="2"/>
        <v>#REF!</v>
      </c>
      <c r="AE31" s="38" t="e">
        <f t="shared" si="3"/>
        <v>#REF!</v>
      </c>
      <c r="AF31" s="38" t="e">
        <f t="shared" si="5"/>
        <v>#REF!</v>
      </c>
      <c r="AG31" s="38" t="e">
        <f t="shared" si="4"/>
        <v>#REF!</v>
      </c>
    </row>
    <row r="32" spans="2:33" ht="18.75" customHeight="1">
      <c r="B32" s="1"/>
      <c r="C32" s="305" t="s">
        <v>72</v>
      </c>
      <c r="D32" s="306" t="e">
        <f>#REF!</f>
        <v>#REF!</v>
      </c>
      <c r="E32" s="296" t="e">
        <f>#REF!</f>
        <v>#REF!</v>
      </c>
      <c r="F32" s="295" t="e">
        <f>#REF!</f>
        <v>#REF!</v>
      </c>
      <c r="G32" s="296" t="e">
        <f>#REF!</f>
        <v>#REF!</v>
      </c>
      <c r="H32" s="299" t="e">
        <f>#REF!</f>
        <v>#REF!</v>
      </c>
      <c r="I32" s="308" t="e">
        <f>#REF!</f>
        <v>#REF!</v>
      </c>
      <c r="J32" s="299" t="e">
        <f>#REF!</f>
        <v>#REF!</v>
      </c>
      <c r="K32" s="308" t="e">
        <f>#REF!</f>
        <v>#REF!</v>
      </c>
      <c r="L32" s="299" t="e">
        <f>#REF!</f>
        <v>#REF!</v>
      </c>
      <c r="M32" s="310" t="e">
        <f>#REF!</f>
        <v>#REF!</v>
      </c>
      <c r="N32" s="311" t="e">
        <f>#REF!</f>
        <v>#REF!</v>
      </c>
      <c r="O32" s="310" t="e">
        <f>#REF!</f>
        <v>#REF!</v>
      </c>
      <c r="P32" s="311" t="e">
        <f>#REF!</f>
        <v>#REF!</v>
      </c>
      <c r="Q32" s="310" t="e">
        <f>#REF!</f>
        <v>#REF!</v>
      </c>
      <c r="R32" s="315" t="e">
        <f>#REF!</f>
        <v>#REF!</v>
      </c>
      <c r="S32" s="321" t="e">
        <f>#REF!</f>
        <v>#REF!</v>
      </c>
      <c r="T32" s="311" t="e">
        <f>#REF!</f>
        <v>#REF!</v>
      </c>
      <c r="U32" s="310" t="e">
        <f>#REF!</f>
        <v>#REF!</v>
      </c>
      <c r="V32" s="311" t="e">
        <f>#REF!</f>
        <v>#REF!</v>
      </c>
      <c r="W32" s="320" t="e">
        <f>#REF!</f>
        <v>#REF!</v>
      </c>
      <c r="X32" s="316" t="e">
        <f t="shared" si="6"/>
        <v>#REF!</v>
      </c>
      <c r="Y32" s="336" t="e">
        <f>#REF!</f>
        <v>#REF!</v>
      </c>
      <c r="Z32" s="329" t="e">
        <f t="shared" si="8"/>
        <v>#REF!</v>
      </c>
      <c r="AC32" s="38" t="e">
        <f t="shared" si="1"/>
        <v>#REF!</v>
      </c>
      <c r="AD32" s="38" t="e">
        <f t="shared" si="2"/>
        <v>#REF!</v>
      </c>
      <c r="AE32" s="38"/>
      <c r="AF32" s="38"/>
      <c r="AG32" s="38"/>
    </row>
    <row r="33" spans="2:26" ht="18.75" hidden="1" customHeight="1">
      <c r="B33" s="1"/>
      <c r="C33" s="305" t="s">
        <v>73</v>
      </c>
      <c r="D33" s="306" t="e">
        <f>#REF!</f>
        <v>#REF!</v>
      </c>
      <c r="E33" s="296" t="e">
        <f>#REF!</f>
        <v>#REF!</v>
      </c>
      <c r="F33" s="295" t="e">
        <f>#REF!</f>
        <v>#REF!</v>
      </c>
      <c r="G33" s="296" t="e">
        <f>#REF!</f>
        <v>#REF!</v>
      </c>
      <c r="H33" s="299" t="e">
        <f>#REF!</f>
        <v>#REF!</v>
      </c>
      <c r="I33" s="308" t="e">
        <f>#REF!</f>
        <v>#REF!</v>
      </c>
      <c r="J33" s="299" t="e">
        <f>#REF!</f>
        <v>#REF!</v>
      </c>
      <c r="K33" s="308" t="e">
        <f>#REF!</f>
        <v>#REF!</v>
      </c>
      <c r="L33" s="299" t="e">
        <f>#REF!</f>
        <v>#REF!</v>
      </c>
      <c r="M33" s="310" t="e">
        <f>#REF!</f>
        <v>#REF!</v>
      </c>
      <c r="N33" s="311" t="e">
        <f>#REF!</f>
        <v>#REF!</v>
      </c>
      <c r="O33" s="310" t="e">
        <f>#REF!</f>
        <v>#REF!</v>
      </c>
      <c r="P33" s="311" t="e">
        <f>#REF!</f>
        <v>#REF!</v>
      </c>
      <c r="Q33" s="310" t="e">
        <f>#REF!</f>
        <v>#REF!</v>
      </c>
      <c r="R33" s="315" t="e">
        <f>#REF!</f>
        <v>#REF!</v>
      </c>
      <c r="S33" s="321" t="e">
        <f>#REF!</f>
        <v>#REF!</v>
      </c>
      <c r="T33" s="311" t="e">
        <f>#REF!</f>
        <v>#REF!</v>
      </c>
      <c r="U33" s="310" t="e">
        <f>#REF!</f>
        <v>#REF!</v>
      </c>
      <c r="V33" s="311" t="e">
        <f>#REF!</f>
        <v>#REF!</v>
      </c>
      <c r="W33" s="320" t="e">
        <f>#REF!</f>
        <v>#REF!</v>
      </c>
      <c r="X33" s="316" t="e">
        <f t="shared" si="6"/>
        <v>#REF!</v>
      </c>
      <c r="Y33" s="336" t="e">
        <f>#REF!</f>
        <v>#REF!</v>
      </c>
      <c r="Z33" s="329" t="e">
        <f t="shared" si="8"/>
        <v>#REF!</v>
      </c>
    </row>
    <row r="34" spans="2:26" ht="18.75" hidden="1" customHeight="1">
      <c r="B34" s="1">
        <v>2012</v>
      </c>
      <c r="C34" s="305" t="s">
        <v>74</v>
      </c>
      <c r="D34" s="306" t="e">
        <f>#REF!</f>
        <v>#REF!</v>
      </c>
      <c r="E34" s="296" t="e">
        <f>#REF!</f>
        <v>#REF!</v>
      </c>
      <c r="F34" s="295" t="e">
        <f>#REF!</f>
        <v>#REF!</v>
      </c>
      <c r="G34" s="296" t="e">
        <f>#REF!</f>
        <v>#REF!</v>
      </c>
      <c r="H34" s="299" t="e">
        <f>#REF!</f>
        <v>#REF!</v>
      </c>
      <c r="I34" s="308" t="e">
        <f>#REF!</f>
        <v>#REF!</v>
      </c>
      <c r="J34" s="299" t="e">
        <f>#REF!</f>
        <v>#REF!</v>
      </c>
      <c r="K34" s="308" t="e">
        <f>#REF!</f>
        <v>#REF!</v>
      </c>
      <c r="L34" s="299" t="e">
        <f>#REF!</f>
        <v>#REF!</v>
      </c>
      <c r="M34" s="310" t="e">
        <f>#REF!</f>
        <v>#REF!</v>
      </c>
      <c r="N34" s="311" t="e">
        <f>#REF!</f>
        <v>#REF!</v>
      </c>
      <c r="O34" s="310" t="e">
        <f>#REF!</f>
        <v>#REF!</v>
      </c>
      <c r="P34" s="311" t="e">
        <f>#REF!</f>
        <v>#REF!</v>
      </c>
      <c r="Q34" s="310" t="e">
        <f>#REF!</f>
        <v>#REF!</v>
      </c>
      <c r="R34" s="315" t="e">
        <f>#REF!</f>
        <v>#REF!</v>
      </c>
      <c r="S34" s="321" t="e">
        <f>#REF!</f>
        <v>#REF!</v>
      </c>
      <c r="T34" s="311" t="e">
        <f>#REF!</f>
        <v>#REF!</v>
      </c>
      <c r="U34" s="310" t="e">
        <f>#REF!</f>
        <v>#REF!</v>
      </c>
      <c r="V34" s="311" t="e">
        <f>#REF!</f>
        <v>#REF!</v>
      </c>
      <c r="W34" s="320" t="e">
        <f>#REF!</f>
        <v>#REF!</v>
      </c>
      <c r="X34" s="316" t="e">
        <f t="shared" si="6"/>
        <v>#REF!</v>
      </c>
      <c r="Y34" s="336" t="e">
        <f>#REF!</f>
        <v>#REF!</v>
      </c>
      <c r="Z34" s="329" t="e">
        <f t="shared" si="8"/>
        <v>#REF!</v>
      </c>
    </row>
    <row r="35" spans="2:26" ht="4.5" customHeight="1">
      <c r="B35" s="33"/>
      <c r="C35" s="33"/>
      <c r="D35" s="417"/>
      <c r="E35" s="418"/>
      <c r="F35" s="418"/>
      <c r="G35" s="418"/>
      <c r="H35" s="418"/>
      <c r="I35" s="418"/>
      <c r="J35" s="418"/>
      <c r="K35" s="418"/>
      <c r="L35" s="418"/>
      <c r="M35" s="418"/>
      <c r="N35" s="418"/>
      <c r="O35" s="418"/>
      <c r="P35" s="418"/>
      <c r="Q35" s="418"/>
      <c r="R35" s="419"/>
      <c r="S35" s="420"/>
      <c r="T35" s="418"/>
      <c r="U35" s="418"/>
      <c r="V35" s="418"/>
      <c r="W35" s="419"/>
      <c r="X35" s="421"/>
      <c r="Y35" s="418"/>
      <c r="Z35" s="347"/>
    </row>
    <row r="36" spans="2:26" ht="18.75" customHeight="1">
      <c r="B36" s="36" t="s">
        <v>75</v>
      </c>
      <c r="C36" s="1"/>
      <c r="D36" s="378"/>
      <c r="E36" s="42"/>
      <c r="F36" s="42"/>
      <c r="G36" s="42"/>
      <c r="H36" s="42"/>
      <c r="I36" s="42"/>
      <c r="J36" s="42"/>
      <c r="K36" s="42"/>
      <c r="L36" s="42"/>
      <c r="M36" s="42"/>
      <c r="N36" s="42"/>
      <c r="O36" s="42"/>
      <c r="P36" s="42"/>
      <c r="Q36" s="42"/>
      <c r="R36" s="38"/>
      <c r="S36" s="405"/>
      <c r="T36" s="42"/>
      <c r="U36" s="42"/>
      <c r="V36" s="42"/>
      <c r="W36" s="38"/>
      <c r="X36" s="415"/>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defaultColWidth="9.1328125" defaultRowHeight="13.15"/>
  <cols>
    <col min="1" max="1" width="2.1328125" style="13" customWidth="1"/>
    <col min="2" max="2" width="6" style="13" customWidth="1"/>
    <col min="3" max="3" width="3.3984375" style="13" customWidth="1"/>
    <col min="4" max="23" width="7.1328125" style="13" customWidth="1"/>
    <col min="24" max="24" width="8.3984375" style="13" customWidth="1"/>
    <col min="25" max="25" width="7.1328125" style="291" hidden="1" customWidth="1"/>
    <col min="26" max="26" width="8.3984375" style="13" customWidth="1"/>
    <col min="27" max="27" width="1.1328125" style="13" customWidth="1"/>
    <col min="28" max="16384" width="9.1328125" style="13"/>
  </cols>
  <sheetData>
    <row r="1" spans="2:31" ht="26.25" customHeight="1">
      <c r="B1" s="292" t="s">
        <v>76</v>
      </c>
      <c r="D1" s="12"/>
      <c r="E1" s="12"/>
      <c r="F1" s="12"/>
      <c r="G1" s="12"/>
      <c r="H1" s="12"/>
      <c r="I1" s="12"/>
      <c r="J1" s="12"/>
      <c r="K1" s="12"/>
    </row>
    <row r="2" spans="2:31" ht="14.25" hidden="1">
      <c r="B2" s="99"/>
      <c r="D2" s="666" t="s">
        <v>40</v>
      </c>
      <c r="E2" s="667"/>
      <c r="F2" s="667"/>
      <c r="G2" s="668"/>
      <c r="H2" s="666" t="s">
        <v>41</v>
      </c>
      <c r="I2" s="669"/>
      <c r="J2" s="669"/>
      <c r="K2" s="669"/>
      <c r="L2" s="670"/>
      <c r="M2" s="666" t="s">
        <v>42</v>
      </c>
      <c r="N2" s="669"/>
      <c r="O2" s="669"/>
      <c r="P2" s="669"/>
      <c r="Q2" s="669"/>
      <c r="R2" s="669"/>
      <c r="S2" s="669"/>
      <c r="T2" s="669"/>
      <c r="U2" s="669"/>
      <c r="V2" s="669"/>
      <c r="W2" s="670"/>
      <c r="X2" s="8"/>
      <c r="Y2" s="323"/>
      <c r="Z2" s="264"/>
    </row>
    <row r="3" spans="2:31" s="12" customFormat="1" ht="123.75" customHeight="1">
      <c r="B3" s="294" t="s">
        <v>77</v>
      </c>
      <c r="C3" s="498" t="s">
        <v>78</v>
      </c>
      <c r="D3" s="499" t="s">
        <v>45</v>
      </c>
      <c r="E3" s="499" t="s">
        <v>46</v>
      </c>
      <c r="F3" s="499" t="s">
        <v>47</v>
      </c>
      <c r="G3" s="499" t="s">
        <v>48</v>
      </c>
      <c r="H3" s="500" t="s">
        <v>49</v>
      </c>
      <c r="I3" s="501" t="s">
        <v>50</v>
      </c>
      <c r="J3" s="500" t="s">
        <v>51</v>
      </c>
      <c r="K3" s="500" t="s">
        <v>52</v>
      </c>
      <c r="L3" s="501" t="s">
        <v>53</v>
      </c>
      <c r="M3" s="502" t="s">
        <v>54</v>
      </c>
      <c r="N3" s="502" t="s">
        <v>55</v>
      </c>
      <c r="O3" s="502" t="s">
        <v>56</v>
      </c>
      <c r="P3" s="502" t="s">
        <v>57</v>
      </c>
      <c r="Q3" s="502" t="s">
        <v>58</v>
      </c>
      <c r="R3" s="502" t="s">
        <v>59</v>
      </c>
      <c r="S3" s="502" t="s">
        <v>60</v>
      </c>
      <c r="T3" s="502" t="s">
        <v>61</v>
      </c>
      <c r="U3" s="502" t="s">
        <v>62</v>
      </c>
      <c r="V3" s="502" t="s">
        <v>63</v>
      </c>
      <c r="W3" s="502" t="s">
        <v>64</v>
      </c>
      <c r="X3" s="503" t="s">
        <v>79</v>
      </c>
      <c r="Y3" s="505" t="s">
        <v>66</v>
      </c>
      <c r="Z3" s="324" t="s">
        <v>67</v>
      </c>
      <c r="AC3" s="8" t="s">
        <v>68</v>
      </c>
      <c r="AD3" s="8" t="s">
        <v>69</v>
      </c>
      <c r="AE3" s="8" t="s">
        <v>70</v>
      </c>
    </row>
    <row r="4" spans="2:31" ht="24.75" hidden="1" customHeight="1">
      <c r="B4" s="60">
        <v>2006</v>
      </c>
      <c r="C4" s="94"/>
      <c r="D4" s="295"/>
      <c r="E4" s="296"/>
      <c r="F4" s="297"/>
      <c r="G4" s="298"/>
      <c r="H4" s="299"/>
      <c r="I4" s="308"/>
      <c r="J4" s="299"/>
      <c r="K4" s="309"/>
      <c r="L4" s="299"/>
      <c r="M4" s="310"/>
      <c r="N4" s="311"/>
      <c r="O4" s="310"/>
      <c r="P4" s="311"/>
      <c r="Q4" s="310"/>
      <c r="R4" s="311"/>
      <c r="S4" s="310"/>
      <c r="T4" s="311"/>
      <c r="U4" s="310"/>
      <c r="V4" s="315"/>
      <c r="W4" s="310"/>
      <c r="X4" s="316"/>
      <c r="Y4" s="325"/>
      <c r="Z4" s="326"/>
    </row>
    <row r="5" spans="2:31" ht="27" hidden="1" customHeight="1">
      <c r="B5" s="60">
        <v>2007</v>
      </c>
      <c r="C5" s="94"/>
      <c r="D5" s="300">
        <f>'T1'!D5/'T1'!D4*100-100</f>
        <v>-1.3466049846451114</v>
      </c>
      <c r="E5" s="301">
        <f>'T1'!E5/'T1'!E4*100-100</f>
        <v>4.7316466853831542</v>
      </c>
      <c r="F5" s="301">
        <f>'T1'!F5/'T1'!F4*100-100</f>
        <v>-4.0926213861566083</v>
      </c>
      <c r="G5" s="301">
        <f>'T1'!G5/'T1'!G4*100-100</f>
        <v>-7.24724865426181</v>
      </c>
      <c r="H5" s="302">
        <f>'T1'!H5/'T1'!H4*100-100</f>
        <v>6.8620817807626366</v>
      </c>
      <c r="I5" s="302">
        <f>'T1'!I5/'T1'!I4*100-100</f>
        <v>-1.2158585036716687</v>
      </c>
      <c r="J5" s="302">
        <f>'T1'!J5/'T1'!J4*100-100</f>
        <v>-17.212572480725925</v>
      </c>
      <c r="K5" s="302">
        <f>'T1'!K5/'T1'!K4*100-100</f>
        <v>1.1610769957487861</v>
      </c>
      <c r="L5" s="302">
        <f>'T1'!L5/'T1'!L4*100-100</f>
        <v>23.151961617022863</v>
      </c>
      <c r="M5" s="312">
        <f>'T1'!M5/'T1'!M4*100-100</f>
        <v>5.4284631041020788</v>
      </c>
      <c r="N5" s="312">
        <f>'T1'!N5/'T1'!N4*100-100</f>
        <v>2.5176993943778001</v>
      </c>
      <c r="O5" s="312">
        <f>'T1'!O5/'T1'!O4*100-100</f>
        <v>9.1710519957396457</v>
      </c>
      <c r="P5" s="312">
        <f>'T1'!P5/'T1'!P4*100-100</f>
        <v>4.0999999999999943</v>
      </c>
      <c r="Q5" s="312">
        <f>'T1'!Q5/'T1'!Q4*100-100</f>
        <v>18.380405371958403</v>
      </c>
      <c r="R5" s="312">
        <f>'T1'!R5/'T1'!R4*100-100</f>
        <v>2.4000000000000057</v>
      </c>
      <c r="S5" s="312">
        <f>'T1'!S5/'T1'!S4*100-100</f>
        <v>3.8649272623241018</v>
      </c>
      <c r="T5" s="312">
        <f>'T1'!T5/'T1'!T4*100-100</f>
        <v>11.299999999999997</v>
      </c>
      <c r="U5" s="312">
        <f>'T1'!U5/'T1'!U4*100-100</f>
        <v>10.000000000000014</v>
      </c>
      <c r="V5" s="312">
        <f>'T1'!V5/'T1'!V4*100-100</f>
        <v>3.7758340527317245</v>
      </c>
      <c r="W5" s="312">
        <f>'T1'!W5/'T1'!W4*100-100</f>
        <v>8.8724113362124655</v>
      </c>
      <c r="X5" s="317">
        <f>'T1'!X5/'T1'!X4*100-100</f>
        <v>4.4933544060850892</v>
      </c>
      <c r="Y5" s="327">
        <f>'T1'!Y5/'T1'!Y4*100-100</f>
        <v>45.573883590117816</v>
      </c>
      <c r="Z5" s="50">
        <f>'T1'!Z5/'T1'!Z4*100-100</f>
        <v>6.4597679891949014</v>
      </c>
      <c r="AA5" s="61"/>
    </row>
    <row r="6" spans="2:31" ht="20.25" hidden="1" customHeight="1">
      <c r="B6" s="60">
        <v>2008</v>
      </c>
      <c r="C6" s="94"/>
      <c r="D6" s="300">
        <f>'T1'!D6/'T1'!D5*100-100</f>
        <v>8.5999999999999801</v>
      </c>
      <c r="E6" s="301">
        <f>'T1'!E6/'T1'!E5*100-100</f>
        <v>5.1039654770627578</v>
      </c>
      <c r="F6" s="301">
        <f>'T1'!F6/'T1'!F5*100-100</f>
        <v>-3.3201314451929846</v>
      </c>
      <c r="G6" s="301">
        <f>'T1'!G6/'T1'!G5*100-100</f>
        <v>17.38077658018679</v>
      </c>
      <c r="H6" s="302">
        <f>'T1'!H6/'T1'!H5*100-100</f>
        <v>2.4193734822772939</v>
      </c>
      <c r="I6" s="302">
        <f>'T1'!I6/'T1'!I5*100-100</f>
        <v>3.7004753770359002</v>
      </c>
      <c r="J6" s="302">
        <f>'T1'!J6/'T1'!J5*100-100</f>
        <v>19.423493246993189</v>
      </c>
      <c r="K6" s="302">
        <f>'T1'!K6/'T1'!K5*100-100</f>
        <v>0.84657122311537591</v>
      </c>
      <c r="L6" s="302">
        <f>'T1'!L6/'T1'!L5*100-100</f>
        <v>38.983489705249866</v>
      </c>
      <c r="M6" s="312">
        <f>'T1'!M6/'T1'!M5*100-100</f>
        <v>9.5045687599997422</v>
      </c>
      <c r="N6" s="312">
        <f>'T1'!N6/'T1'!N5*100-100</f>
        <v>9.0755497430803871</v>
      </c>
      <c r="O6" s="312">
        <f>'T1'!O6/'T1'!O5*100-100</f>
        <v>3.8278599962842179</v>
      </c>
      <c r="P6" s="312">
        <f>'T1'!P6/'T1'!P5*100-100</f>
        <v>19.500000000000057</v>
      </c>
      <c r="Q6" s="312">
        <f>'T1'!Q6/'T1'!Q5*100-100</f>
        <v>10.781644687910713</v>
      </c>
      <c r="R6" s="312">
        <f>'T1'!R6/'T1'!R5*100-100</f>
        <v>2.4000000000000057</v>
      </c>
      <c r="S6" s="312">
        <f>'T1'!S6/'T1'!S5*100-100</f>
        <v>-1.8306603763185763</v>
      </c>
      <c r="T6" s="312">
        <f>'T1'!T6/'T1'!T5*100-100</f>
        <v>12.734106372296395</v>
      </c>
      <c r="U6" s="312">
        <f>'T1'!U6/'T1'!U5*100-100</f>
        <v>13.02545062030822</v>
      </c>
      <c r="V6" s="312">
        <f>'T1'!V6/'T1'!V5*100-100</f>
        <v>4.439205727112423</v>
      </c>
      <c r="W6" s="312">
        <f>'T1'!W6/'T1'!W5*100-100</f>
        <v>9.1613688484176237</v>
      </c>
      <c r="X6" s="317">
        <f>'T1'!X6/'T1'!X5*100-100</f>
        <v>9.3174233314594801</v>
      </c>
      <c r="Y6" s="327">
        <f>'T1'!Y6/'T1'!Y5*100-100</f>
        <v>-4.2307798138319015</v>
      </c>
      <c r="Z6" s="50">
        <f>'T1'!Z6/'T1'!Z5*100-100</f>
        <v>8.4306380242699817</v>
      </c>
      <c r="AA6" s="61"/>
    </row>
    <row r="7" spans="2:31" ht="20.25" hidden="1" customHeight="1">
      <c r="B7" s="60">
        <v>2009</v>
      </c>
      <c r="C7" s="94"/>
      <c r="D7" s="300">
        <f>'T1'!D7/'T1'!D6*100-100</f>
        <v>10.209647386846072</v>
      </c>
      <c r="E7" s="301">
        <f>'T1'!E7/'T1'!E6*100-100</f>
        <v>4.3665196467012066</v>
      </c>
      <c r="F7" s="301">
        <f>'T1'!F7/'T1'!F6*100-100</f>
        <v>0.72021484773374311</v>
      </c>
      <c r="G7" s="301">
        <f>'T1'!G7/'T1'!G6*100-100</f>
        <v>-5.7114630128117767</v>
      </c>
      <c r="H7" s="302">
        <f>'T1'!H7/'T1'!H6*100-100</f>
        <v>6.7516550123353483</v>
      </c>
      <c r="I7" s="302">
        <f>'T1'!I7/'T1'!I6*100-100</f>
        <v>-1.3056693979478666</v>
      </c>
      <c r="J7" s="302">
        <f>'T1'!J7/'T1'!J6*100-100</f>
        <v>7.5043898300072556</v>
      </c>
      <c r="K7" s="302">
        <f>'T1'!K7/'T1'!K6*100-100</f>
        <v>7.6501011709907232</v>
      </c>
      <c r="L7" s="302">
        <f>'T1'!L7/'T1'!L6*100-100</f>
        <v>9.3355354458181097</v>
      </c>
      <c r="M7" s="312">
        <f>'T1'!M7/'T1'!M6*100-100</f>
        <v>5.3917494416368896</v>
      </c>
      <c r="N7" s="312">
        <f>'T1'!N7/'T1'!N6*100-100</f>
        <v>-3.7785667823986131</v>
      </c>
      <c r="O7" s="312">
        <f>'T1'!O7/'T1'!O6*100-100</f>
        <v>4.4247858761263075</v>
      </c>
      <c r="P7" s="312">
        <f>'T1'!P7/'T1'!P6*100-100</f>
        <v>3.8723543389311885</v>
      </c>
      <c r="Q7" s="312">
        <f>'T1'!Q7/'T1'!Q6*100-100</f>
        <v>9.3234826286889216</v>
      </c>
      <c r="R7" s="312">
        <f>'T1'!R7/'T1'!R6*100-100</f>
        <v>2.4000000000000057</v>
      </c>
      <c r="S7" s="312">
        <f>'T1'!S7/'T1'!S6*100-100</f>
        <v>-1.5500615520755616</v>
      </c>
      <c r="T7" s="312">
        <f>'T1'!T7/'T1'!T6*100-100</f>
        <v>11.687427187715912</v>
      </c>
      <c r="U7" s="312">
        <f>'T1'!U7/'T1'!U6*100-100</f>
        <v>12.353155938741693</v>
      </c>
      <c r="V7" s="312">
        <f>'T1'!V7/'T1'!V6*100-100</f>
        <v>15.152343765660973</v>
      </c>
      <c r="W7" s="312">
        <f>'T1'!W7/'T1'!W6*100-100</f>
        <v>7.4706980818651374</v>
      </c>
      <c r="X7" s="317">
        <f>'T1'!X7/'T1'!X6*100-100</f>
        <v>5.7845251555840065</v>
      </c>
      <c r="Y7" s="327">
        <f>'T1'!Y7/'T1'!Y6*100-100</f>
        <v>-25.194111672337456</v>
      </c>
      <c r="Z7" s="50">
        <f>'T1'!Z7/'T1'!Z6*100-100</f>
        <v>3.9936181714969479</v>
      </c>
      <c r="AA7" s="61"/>
    </row>
    <row r="8" spans="2:31" ht="20.25" hidden="1" customHeight="1">
      <c r="B8" s="60">
        <v>2010</v>
      </c>
      <c r="D8" s="32">
        <f>'T1'!D8/'T1'!D7*100-100</f>
        <v>5.0000539094517364</v>
      </c>
      <c r="E8" s="301">
        <f>'T1'!E8/'T1'!E7*100-100</f>
        <v>4.6493195470650051</v>
      </c>
      <c r="F8" s="301">
        <f>'T1'!F8/'T1'!F7*100-100</f>
        <v>10.07128877010814</v>
      </c>
      <c r="G8" s="301">
        <f>'T1'!G8/'T1'!G7*100-100</f>
        <v>1.4907404468012686</v>
      </c>
      <c r="H8" s="302">
        <f>'T1'!H8/'T1'!H7*100-100</f>
        <v>7.6427830219497821</v>
      </c>
      <c r="I8" s="302">
        <f>'T1'!I8/'T1'!I7*100-100</f>
        <v>7.6004356256203209</v>
      </c>
      <c r="J8" s="302">
        <f>'T1'!J8/'T1'!J7*100-100</f>
        <v>12.260229323741484</v>
      </c>
      <c r="K8" s="302">
        <f>'T1'!K8/'T1'!K7*100-100</f>
        <v>5.2637697178197698</v>
      </c>
      <c r="L8" s="302">
        <f>'T1'!L8/'T1'!L7*100-100</f>
        <v>2.4999999999997442</v>
      </c>
      <c r="M8" s="312">
        <f>'T1'!M8/'T1'!M7*100-100</f>
        <v>13.340973852397028</v>
      </c>
      <c r="N8" s="312">
        <f>'T1'!N8/'T1'!N7*100-100</f>
        <v>2.6877702074690859</v>
      </c>
      <c r="O8" s="312">
        <f>'T1'!O8/'T1'!O7*100-100</f>
        <v>8.0344344616680985</v>
      </c>
      <c r="P8" s="312">
        <f>'T1'!P8/'T1'!P7*100-100</f>
        <v>24.47131263344275</v>
      </c>
      <c r="Q8" s="312">
        <f>'T1'!Q8/'T1'!Q7*100-100</f>
        <v>16.749668529543143</v>
      </c>
      <c r="R8" s="312">
        <f>'T1'!R8/'T1'!R7*100-100</f>
        <v>2.3999999999999204</v>
      </c>
      <c r="S8" s="312">
        <f>'T1'!S8/'T1'!S7*100-100</f>
        <v>23.101047420641834</v>
      </c>
      <c r="T8" s="312">
        <f>'T1'!T8/'T1'!T7*100-100</f>
        <v>3.3754509600378384</v>
      </c>
      <c r="U8" s="312">
        <f>'T1'!U8/'T1'!U7*100-100</f>
        <v>5.2823740596394089</v>
      </c>
      <c r="V8" s="312">
        <f>'T1'!V8/'T1'!V7*100-100</f>
        <v>11.240527828975061</v>
      </c>
      <c r="W8" s="312">
        <f>'T1'!W8/'T1'!W7*100-100</f>
        <v>10.70346615366158</v>
      </c>
      <c r="X8" s="317">
        <f>'T1'!X8/'T1'!X7*100-100</f>
        <v>7.5945982799118497</v>
      </c>
      <c r="Y8" s="327">
        <f>'T1'!Y8/'T1'!Y7*100-100</f>
        <v>10.540410082004087</v>
      </c>
      <c r="Z8" s="50">
        <f>'T1'!Z8/'T1'!Z7*100-100</f>
        <v>7.7171007429217724</v>
      </c>
      <c r="AA8" s="61"/>
    </row>
    <row r="9" spans="2:31" ht="5.25" customHeight="1">
      <c r="B9" s="1"/>
      <c r="D9" s="297"/>
      <c r="E9" s="303"/>
      <c r="F9" s="297"/>
      <c r="G9" s="297"/>
      <c r="H9" s="304"/>
      <c r="I9" s="313"/>
      <c r="J9" s="313"/>
      <c r="K9" s="313"/>
      <c r="L9" s="313"/>
      <c r="M9" s="314"/>
      <c r="N9" s="315"/>
      <c r="O9" s="311"/>
      <c r="P9" s="314"/>
      <c r="Q9" s="314"/>
      <c r="R9" s="315"/>
      <c r="S9" s="311"/>
      <c r="T9" s="311"/>
      <c r="U9" s="315"/>
      <c r="V9" s="315"/>
      <c r="W9" s="315"/>
      <c r="X9" s="318"/>
      <c r="Y9" s="328"/>
      <c r="Z9" s="39"/>
    </row>
    <row r="10" spans="2:31" ht="30" customHeight="1">
      <c r="B10" s="1">
        <v>2006</v>
      </c>
      <c r="C10" s="305">
        <v>1</v>
      </c>
      <c r="D10" s="300"/>
      <c r="E10" s="301"/>
      <c r="F10" s="300"/>
      <c r="G10" s="301"/>
      <c r="H10" s="302"/>
      <c r="I10" s="302"/>
      <c r="J10" s="302"/>
      <c r="K10" s="302"/>
      <c r="L10" s="302"/>
      <c r="M10" s="312"/>
      <c r="N10" s="312"/>
      <c r="O10" s="312"/>
      <c r="P10" s="312"/>
      <c r="Q10" s="312"/>
      <c r="R10" s="312"/>
      <c r="S10" s="312"/>
      <c r="T10" s="312"/>
      <c r="U10" s="312"/>
      <c r="V10" s="312"/>
      <c r="W10" s="312"/>
      <c r="X10" s="317"/>
      <c r="Y10" s="327"/>
      <c r="Z10" s="50"/>
      <c r="AC10" s="38">
        <f>D10+E10+F10+G10</f>
        <v>0</v>
      </c>
      <c r="AD10" s="38">
        <f>H10+I10+J10+K10+L10</f>
        <v>0</v>
      </c>
      <c r="AE10" s="38">
        <f>M10+N10+O10+P10+Q10+R10+S10+T10+U10+V10+W10</f>
        <v>0</v>
      </c>
    </row>
    <row r="11" spans="2:31" ht="18.75" customHeight="1">
      <c r="B11" s="1"/>
      <c r="C11" s="305">
        <v>2</v>
      </c>
      <c r="D11" s="300" t="e">
        <f>'qly growth rates'!C6</f>
        <v>#REF!</v>
      </c>
      <c r="E11" s="301" t="e">
        <f>'qly growth rates'!D6</f>
        <v>#REF!</v>
      </c>
      <c r="F11" s="300" t="e">
        <f>'qly growth rates'!E6</f>
        <v>#REF!</v>
      </c>
      <c r="G11" s="301" t="e">
        <f>'qly growth rates'!F6</f>
        <v>#REF!</v>
      </c>
      <c r="H11" s="302" t="e">
        <f>'qly growth rates'!G6</f>
        <v>#REF!</v>
      </c>
      <c r="I11" s="302" t="e">
        <f>'qly growth rates'!H6</f>
        <v>#REF!</v>
      </c>
      <c r="J11" s="302" t="e">
        <f>'qly growth rates'!I6</f>
        <v>#REF!</v>
      </c>
      <c r="K11" s="302" t="e">
        <f>'qly growth rates'!J6</f>
        <v>#REF!</v>
      </c>
      <c r="L11" s="302" t="e">
        <f>'qly growth rates'!K6</f>
        <v>#REF!</v>
      </c>
      <c r="M11" s="312" t="e">
        <f>'qly growth rates'!L6</f>
        <v>#REF!</v>
      </c>
      <c r="N11" s="312" t="e">
        <f>'qly growth rates'!M6</f>
        <v>#REF!</v>
      </c>
      <c r="O11" s="312" t="e">
        <f>'qly growth rates'!N6</f>
        <v>#REF!</v>
      </c>
      <c r="P11" s="312" t="e">
        <f>'qly growth rates'!O6</f>
        <v>#REF!</v>
      </c>
      <c r="Q11" s="312" t="e">
        <f>'qly growth rates'!P6</f>
        <v>#REF!</v>
      </c>
      <c r="R11" s="312" t="e">
        <f>'qly growth rates'!Q6</f>
        <v>#REF!</v>
      </c>
      <c r="S11" s="312" t="e">
        <f>'qly growth rates'!R6</f>
        <v>#REF!</v>
      </c>
      <c r="T11" s="312" t="e">
        <f>'qly growth rates'!S6</f>
        <v>#REF!</v>
      </c>
      <c r="U11" s="312" t="e">
        <f>'qly growth rates'!T6</f>
        <v>#REF!</v>
      </c>
      <c r="V11" s="312" t="e">
        <f>'qly growth rates'!U6</f>
        <v>#REF!</v>
      </c>
      <c r="W11" s="312" t="e">
        <f>'qly growth rates'!V6</f>
        <v>#REF!</v>
      </c>
      <c r="X11" s="317" t="e">
        <f>'qly growth rates'!W6</f>
        <v>#REF!</v>
      </c>
      <c r="Y11" s="327" t="e">
        <f>'qly growth rates'!X6</f>
        <v>#REF!</v>
      </c>
      <c r="Z11" s="50" t="e">
        <f>'qly growth rates'!Y6</f>
        <v>#REF!</v>
      </c>
      <c r="AC11" s="58" t="e">
        <f>'T1'!AC11/'T1'!AC10*100-100</f>
        <v>#REF!</v>
      </c>
      <c r="AD11" s="58" t="e">
        <f>'T1'!AD11/'T1'!AD10*100-100</f>
        <v>#REF!</v>
      </c>
      <c r="AE11" s="58" t="e">
        <f>'T1'!AE11/'T1'!AE10*100-100</f>
        <v>#REF!</v>
      </c>
    </row>
    <row r="12" spans="2:31" ht="18.75" customHeight="1">
      <c r="B12" s="1"/>
      <c r="C12" s="305">
        <v>3</v>
      </c>
      <c r="D12" s="300" t="e">
        <f>'qly growth rates'!C7</f>
        <v>#REF!</v>
      </c>
      <c r="E12" s="301" t="e">
        <f>'qly growth rates'!D7</f>
        <v>#REF!</v>
      </c>
      <c r="F12" s="300" t="e">
        <f>'qly growth rates'!E7</f>
        <v>#REF!</v>
      </c>
      <c r="G12" s="301" t="e">
        <f>'qly growth rates'!F7</f>
        <v>#REF!</v>
      </c>
      <c r="H12" s="302" t="e">
        <f>'qly growth rates'!G7</f>
        <v>#REF!</v>
      </c>
      <c r="I12" s="302" t="e">
        <f>'qly growth rates'!H7</f>
        <v>#REF!</v>
      </c>
      <c r="J12" s="302" t="e">
        <f>'qly growth rates'!I7</f>
        <v>#REF!</v>
      </c>
      <c r="K12" s="302" t="e">
        <f>'qly growth rates'!J7</f>
        <v>#REF!</v>
      </c>
      <c r="L12" s="302" t="e">
        <f>'qly growth rates'!K7</f>
        <v>#REF!</v>
      </c>
      <c r="M12" s="312" t="e">
        <f>'qly growth rates'!L7</f>
        <v>#REF!</v>
      </c>
      <c r="N12" s="312" t="e">
        <f>'qly growth rates'!M7</f>
        <v>#REF!</v>
      </c>
      <c r="O12" s="312" t="e">
        <f>'qly growth rates'!N7</f>
        <v>#REF!</v>
      </c>
      <c r="P12" s="312" t="e">
        <f>'qly growth rates'!O7</f>
        <v>#REF!</v>
      </c>
      <c r="Q12" s="312" t="e">
        <f>'qly growth rates'!P7</f>
        <v>#REF!</v>
      </c>
      <c r="R12" s="312" t="e">
        <f>'qly growth rates'!Q7</f>
        <v>#REF!</v>
      </c>
      <c r="S12" s="312" t="e">
        <f>'qly growth rates'!R7</f>
        <v>#REF!</v>
      </c>
      <c r="T12" s="312" t="e">
        <f>'qly growth rates'!S7</f>
        <v>#REF!</v>
      </c>
      <c r="U12" s="312" t="e">
        <f>'qly growth rates'!T7</f>
        <v>#REF!</v>
      </c>
      <c r="V12" s="312" t="e">
        <f>'qly growth rates'!U7</f>
        <v>#REF!</v>
      </c>
      <c r="W12" s="312" t="e">
        <f>'qly growth rates'!V7</f>
        <v>#REF!</v>
      </c>
      <c r="X12" s="317" t="e">
        <f>'qly growth rates'!W7</f>
        <v>#REF!</v>
      </c>
      <c r="Y12" s="327" t="e">
        <f>'qly growth rates'!X7</f>
        <v>#REF!</v>
      </c>
      <c r="Z12" s="50" t="e">
        <f>'qly growth rates'!Y7</f>
        <v>#REF!</v>
      </c>
      <c r="AC12" s="58" t="e">
        <f>'T1'!AC12/'T1'!AC11*100-100</f>
        <v>#REF!</v>
      </c>
      <c r="AD12" s="58" t="e">
        <f>'T1'!AD12/'T1'!AD11*100-100</f>
        <v>#REF!</v>
      </c>
      <c r="AE12" s="58" t="e">
        <f>'T1'!AE12/'T1'!AE11*100-100</f>
        <v>#REF!</v>
      </c>
    </row>
    <row r="13" spans="2:31" ht="18.75" customHeight="1">
      <c r="B13" s="1"/>
      <c r="C13" s="305">
        <v>4</v>
      </c>
      <c r="D13" s="300" t="e">
        <f>'qly growth rates'!C8</f>
        <v>#REF!</v>
      </c>
      <c r="E13" s="301" t="e">
        <f>'qly growth rates'!D8</f>
        <v>#REF!</v>
      </c>
      <c r="F13" s="300" t="e">
        <f>'qly growth rates'!E8</f>
        <v>#REF!</v>
      </c>
      <c r="G13" s="301" t="e">
        <f>'qly growth rates'!F8</f>
        <v>#REF!</v>
      </c>
      <c r="H13" s="302" t="e">
        <f>'qly growth rates'!G8</f>
        <v>#REF!</v>
      </c>
      <c r="I13" s="302" t="e">
        <f>'qly growth rates'!H8</f>
        <v>#REF!</v>
      </c>
      <c r="J13" s="302" t="e">
        <f>'qly growth rates'!I8</f>
        <v>#REF!</v>
      </c>
      <c r="K13" s="302" t="e">
        <f>'qly growth rates'!J8</f>
        <v>#REF!</v>
      </c>
      <c r="L13" s="302" t="e">
        <f>'qly growth rates'!K8</f>
        <v>#REF!</v>
      </c>
      <c r="M13" s="312" t="e">
        <f>'qly growth rates'!L8</f>
        <v>#REF!</v>
      </c>
      <c r="N13" s="312" t="e">
        <f>'qly growth rates'!M8</f>
        <v>#REF!</v>
      </c>
      <c r="O13" s="312" t="e">
        <f>'qly growth rates'!N8</f>
        <v>#REF!</v>
      </c>
      <c r="P13" s="312" t="e">
        <f>'qly growth rates'!O8</f>
        <v>#REF!</v>
      </c>
      <c r="Q13" s="312" t="e">
        <f>'qly growth rates'!P8</f>
        <v>#REF!</v>
      </c>
      <c r="R13" s="312" t="e">
        <f>'qly growth rates'!Q8</f>
        <v>#REF!</v>
      </c>
      <c r="S13" s="312" t="e">
        <f>'qly growth rates'!R8</f>
        <v>#REF!</v>
      </c>
      <c r="T13" s="312" t="e">
        <f>'qly growth rates'!S8</f>
        <v>#REF!</v>
      </c>
      <c r="U13" s="312" t="e">
        <f>'qly growth rates'!T8</f>
        <v>#REF!</v>
      </c>
      <c r="V13" s="312" t="e">
        <f>'qly growth rates'!U8</f>
        <v>#REF!</v>
      </c>
      <c r="W13" s="312" t="e">
        <f>'qly growth rates'!V8</f>
        <v>#REF!</v>
      </c>
      <c r="X13" s="317" t="e">
        <f>'qly growth rates'!W8</f>
        <v>#REF!</v>
      </c>
      <c r="Y13" s="327" t="e">
        <f>'qly growth rates'!X8</f>
        <v>#REF!</v>
      </c>
      <c r="Z13" s="50" t="e">
        <f>'qly growth rates'!Y8</f>
        <v>#REF!</v>
      </c>
      <c r="AC13" s="58" t="e">
        <f>'T1'!AC13/'T1'!AC12*100-100</f>
        <v>#REF!</v>
      </c>
      <c r="AD13" s="58" t="e">
        <f>'T1'!AD13/'T1'!AD12*100-100</f>
        <v>#REF!</v>
      </c>
      <c r="AE13" s="58" t="e">
        <f>'T1'!AE13/'T1'!AE12*100-100</f>
        <v>#REF!</v>
      </c>
    </row>
    <row r="14" spans="2:31" ht="35.25" customHeight="1">
      <c r="B14" s="1">
        <v>2007</v>
      </c>
      <c r="C14" s="305">
        <v>1</v>
      </c>
      <c r="D14" s="300" t="e">
        <f>'qly growth rates'!C9</f>
        <v>#REF!</v>
      </c>
      <c r="E14" s="301" t="e">
        <f>'qly growth rates'!D9</f>
        <v>#REF!</v>
      </c>
      <c r="F14" s="300" t="e">
        <f>'qly growth rates'!E9</f>
        <v>#REF!</v>
      </c>
      <c r="G14" s="301" t="e">
        <f>'qly growth rates'!F9</f>
        <v>#REF!</v>
      </c>
      <c r="H14" s="302" t="e">
        <f>'qly growth rates'!G9</f>
        <v>#REF!</v>
      </c>
      <c r="I14" s="302" t="e">
        <f>'qly growth rates'!H9</f>
        <v>#REF!</v>
      </c>
      <c r="J14" s="302" t="e">
        <f>'qly growth rates'!I9</f>
        <v>#REF!</v>
      </c>
      <c r="K14" s="302" t="e">
        <f>'qly growth rates'!J9</f>
        <v>#REF!</v>
      </c>
      <c r="L14" s="302" t="e">
        <f>'qly growth rates'!K9</f>
        <v>#REF!</v>
      </c>
      <c r="M14" s="312" t="e">
        <f>'qly growth rates'!L9</f>
        <v>#REF!</v>
      </c>
      <c r="N14" s="312" t="e">
        <f>'qly growth rates'!M9</f>
        <v>#REF!</v>
      </c>
      <c r="O14" s="312" t="e">
        <f>'qly growth rates'!N9</f>
        <v>#REF!</v>
      </c>
      <c r="P14" s="312" t="e">
        <f>'qly growth rates'!O9</f>
        <v>#REF!</v>
      </c>
      <c r="Q14" s="312" t="e">
        <f>'qly growth rates'!P9</f>
        <v>#REF!</v>
      </c>
      <c r="R14" s="312" t="e">
        <f>'qly growth rates'!Q9</f>
        <v>#REF!</v>
      </c>
      <c r="S14" s="312" t="e">
        <f>'qly growth rates'!R9</f>
        <v>#REF!</v>
      </c>
      <c r="T14" s="312" t="e">
        <f>'qly growth rates'!S9</f>
        <v>#REF!</v>
      </c>
      <c r="U14" s="312" t="e">
        <f>'qly growth rates'!T9</f>
        <v>#REF!</v>
      </c>
      <c r="V14" s="312" t="e">
        <f>'qly growth rates'!U9</f>
        <v>#REF!</v>
      </c>
      <c r="W14" s="312" t="e">
        <f>'qly growth rates'!V9</f>
        <v>#REF!</v>
      </c>
      <c r="X14" s="317" t="e">
        <f>'qly growth rates'!W9</f>
        <v>#REF!</v>
      </c>
      <c r="Y14" s="327" t="e">
        <f>'qly growth rates'!X9</f>
        <v>#REF!</v>
      </c>
      <c r="Z14" s="50" t="e">
        <f>'qly growth rates'!Y9</f>
        <v>#REF!</v>
      </c>
      <c r="AC14" s="58" t="e">
        <f>'T1'!AC14/'T1'!AC13*100-100</f>
        <v>#REF!</v>
      </c>
      <c r="AD14" s="58" t="e">
        <f>'T1'!AD14/'T1'!AD13*100-100</f>
        <v>#REF!</v>
      </c>
      <c r="AE14" s="58" t="e">
        <f>'T1'!AE14/'T1'!AE13*100-100</f>
        <v>#REF!</v>
      </c>
    </row>
    <row r="15" spans="2:31" ht="18.75" customHeight="1">
      <c r="B15" s="1"/>
      <c r="C15" s="305">
        <v>2</v>
      </c>
      <c r="D15" s="300" t="e">
        <f>'qly growth rates'!C10</f>
        <v>#REF!</v>
      </c>
      <c r="E15" s="301" t="e">
        <f>'qly growth rates'!D10</f>
        <v>#REF!</v>
      </c>
      <c r="F15" s="300" t="e">
        <f>'qly growth rates'!E10</f>
        <v>#REF!</v>
      </c>
      <c r="G15" s="301" t="e">
        <f>'qly growth rates'!F10</f>
        <v>#REF!</v>
      </c>
      <c r="H15" s="302" t="e">
        <f>'qly growth rates'!G10</f>
        <v>#REF!</v>
      </c>
      <c r="I15" s="302" t="e">
        <f>'qly growth rates'!H10</f>
        <v>#REF!</v>
      </c>
      <c r="J15" s="302" t="e">
        <f>'qly growth rates'!I10</f>
        <v>#REF!</v>
      </c>
      <c r="K15" s="302" t="e">
        <f>'qly growth rates'!J10</f>
        <v>#REF!</v>
      </c>
      <c r="L15" s="302" t="e">
        <f>'qly growth rates'!K10</f>
        <v>#REF!</v>
      </c>
      <c r="M15" s="312" t="e">
        <f>'qly growth rates'!L10</f>
        <v>#REF!</v>
      </c>
      <c r="N15" s="312" t="e">
        <f>'qly growth rates'!M10</f>
        <v>#REF!</v>
      </c>
      <c r="O15" s="312" t="e">
        <f>'qly growth rates'!N10</f>
        <v>#REF!</v>
      </c>
      <c r="P15" s="312" t="e">
        <f>'qly growth rates'!O10</f>
        <v>#REF!</v>
      </c>
      <c r="Q15" s="312" t="e">
        <f>'qly growth rates'!P10</f>
        <v>#REF!</v>
      </c>
      <c r="R15" s="312" t="e">
        <f>'qly growth rates'!Q10</f>
        <v>#REF!</v>
      </c>
      <c r="S15" s="312" t="e">
        <f>'qly growth rates'!R10</f>
        <v>#REF!</v>
      </c>
      <c r="T15" s="312" t="e">
        <f>'qly growth rates'!S10</f>
        <v>#REF!</v>
      </c>
      <c r="U15" s="312" t="e">
        <f>'qly growth rates'!T10</f>
        <v>#REF!</v>
      </c>
      <c r="V15" s="312" t="e">
        <f>'qly growth rates'!U10</f>
        <v>#REF!</v>
      </c>
      <c r="W15" s="312" t="e">
        <f>'qly growth rates'!V10</f>
        <v>#REF!</v>
      </c>
      <c r="X15" s="317" t="e">
        <f>'qly growth rates'!W10</f>
        <v>#REF!</v>
      </c>
      <c r="Y15" s="327" t="e">
        <f>'qly growth rates'!X10</f>
        <v>#REF!</v>
      </c>
      <c r="Z15" s="50" t="e">
        <f>'qly growth rates'!Y10</f>
        <v>#REF!</v>
      </c>
      <c r="AC15" s="58" t="e">
        <f>'T1'!AC15/'T1'!AC14*100-100</f>
        <v>#REF!</v>
      </c>
      <c r="AD15" s="58" t="e">
        <f>'T1'!AD15/'T1'!AD14*100-100</f>
        <v>#REF!</v>
      </c>
      <c r="AE15" s="58" t="e">
        <f>'T1'!AE15/'T1'!AE14*100-100</f>
        <v>#REF!</v>
      </c>
    </row>
    <row r="16" spans="2:31" ht="18.75" customHeight="1">
      <c r="B16" s="1"/>
      <c r="C16" s="305">
        <v>3</v>
      </c>
      <c r="D16" s="300" t="e">
        <f>'qly growth rates'!C11</f>
        <v>#REF!</v>
      </c>
      <c r="E16" s="301" t="e">
        <f>'qly growth rates'!D11</f>
        <v>#REF!</v>
      </c>
      <c r="F16" s="300" t="e">
        <f>'qly growth rates'!E11</f>
        <v>#REF!</v>
      </c>
      <c r="G16" s="301" t="e">
        <f>'qly growth rates'!F11</f>
        <v>#REF!</v>
      </c>
      <c r="H16" s="302" t="e">
        <f>'qly growth rates'!G11</f>
        <v>#REF!</v>
      </c>
      <c r="I16" s="302" t="e">
        <f>'qly growth rates'!H11</f>
        <v>#REF!</v>
      </c>
      <c r="J16" s="302" t="e">
        <f>'qly growth rates'!I11</f>
        <v>#REF!</v>
      </c>
      <c r="K16" s="302" t="e">
        <f>'qly growth rates'!J11</f>
        <v>#REF!</v>
      </c>
      <c r="L16" s="302" t="e">
        <f>'qly growth rates'!K11</f>
        <v>#REF!</v>
      </c>
      <c r="M16" s="312" t="e">
        <f>'qly growth rates'!L11</f>
        <v>#REF!</v>
      </c>
      <c r="N16" s="312" t="e">
        <f>'qly growth rates'!M11</f>
        <v>#REF!</v>
      </c>
      <c r="O16" s="312" t="e">
        <f>'qly growth rates'!N11</f>
        <v>#REF!</v>
      </c>
      <c r="P16" s="312" t="e">
        <f>'qly growth rates'!O11</f>
        <v>#REF!</v>
      </c>
      <c r="Q16" s="312" t="e">
        <f>'qly growth rates'!P11</f>
        <v>#REF!</v>
      </c>
      <c r="R16" s="312" t="e">
        <f>'qly growth rates'!Q11</f>
        <v>#REF!</v>
      </c>
      <c r="S16" s="312" t="e">
        <f>'qly growth rates'!R11</f>
        <v>#REF!</v>
      </c>
      <c r="T16" s="312" t="e">
        <f>'qly growth rates'!S11</f>
        <v>#REF!</v>
      </c>
      <c r="U16" s="312" t="e">
        <f>'qly growth rates'!T11</f>
        <v>#REF!</v>
      </c>
      <c r="V16" s="312" t="e">
        <f>'qly growth rates'!U11</f>
        <v>#REF!</v>
      </c>
      <c r="W16" s="312" t="e">
        <f>'qly growth rates'!V11</f>
        <v>#REF!</v>
      </c>
      <c r="X16" s="317" t="e">
        <f>'qly growth rates'!W11</f>
        <v>#REF!</v>
      </c>
      <c r="Y16" s="327" t="e">
        <f>'qly growth rates'!X11</f>
        <v>#REF!</v>
      </c>
      <c r="Z16" s="50" t="e">
        <f>'qly growth rates'!Y11</f>
        <v>#REF!</v>
      </c>
      <c r="AC16" s="58" t="e">
        <f>'T1'!AC16/'T1'!AC15*100-100</f>
        <v>#REF!</v>
      </c>
      <c r="AD16" s="58" t="e">
        <f>'T1'!AD16/'T1'!AD15*100-100</f>
        <v>#REF!</v>
      </c>
      <c r="AE16" s="58" t="e">
        <f>'T1'!AE16/'T1'!AE15*100-100</f>
        <v>#REF!</v>
      </c>
    </row>
    <row r="17" spans="2:31" ht="18.75" customHeight="1">
      <c r="B17" s="1"/>
      <c r="C17" s="305">
        <v>4</v>
      </c>
      <c r="D17" s="300" t="e">
        <f>'qly growth rates'!C12</f>
        <v>#REF!</v>
      </c>
      <c r="E17" s="301" t="e">
        <f>'qly growth rates'!D12</f>
        <v>#REF!</v>
      </c>
      <c r="F17" s="300" t="e">
        <f>'qly growth rates'!E12</f>
        <v>#REF!</v>
      </c>
      <c r="G17" s="301" t="e">
        <f>'qly growth rates'!F12</f>
        <v>#REF!</v>
      </c>
      <c r="H17" s="302" t="e">
        <f>'qly growth rates'!G12</f>
        <v>#REF!</v>
      </c>
      <c r="I17" s="302" t="e">
        <f>'qly growth rates'!H12</f>
        <v>#REF!</v>
      </c>
      <c r="J17" s="302" t="e">
        <f>'qly growth rates'!I12</f>
        <v>#REF!</v>
      </c>
      <c r="K17" s="302" t="e">
        <f>'qly growth rates'!J12</f>
        <v>#REF!</v>
      </c>
      <c r="L17" s="302" t="e">
        <f>'qly growth rates'!K12</f>
        <v>#REF!</v>
      </c>
      <c r="M17" s="312" t="e">
        <f>'qly growth rates'!L12</f>
        <v>#REF!</v>
      </c>
      <c r="N17" s="312" t="e">
        <f>'qly growth rates'!M12</f>
        <v>#REF!</v>
      </c>
      <c r="O17" s="312" t="e">
        <f>'qly growth rates'!N12</f>
        <v>#REF!</v>
      </c>
      <c r="P17" s="312" t="e">
        <f>'qly growth rates'!O12</f>
        <v>#REF!</v>
      </c>
      <c r="Q17" s="312" t="e">
        <f>'qly growth rates'!P12</f>
        <v>#REF!</v>
      </c>
      <c r="R17" s="312" t="e">
        <f>'qly growth rates'!Q12</f>
        <v>#REF!</v>
      </c>
      <c r="S17" s="312" t="e">
        <f>'qly growth rates'!R12</f>
        <v>#REF!</v>
      </c>
      <c r="T17" s="312" t="e">
        <f>'qly growth rates'!S12</f>
        <v>#REF!</v>
      </c>
      <c r="U17" s="312" t="e">
        <f>'qly growth rates'!T12</f>
        <v>#REF!</v>
      </c>
      <c r="V17" s="312" t="e">
        <f>'qly growth rates'!U12</f>
        <v>#REF!</v>
      </c>
      <c r="W17" s="312" t="e">
        <f>'qly growth rates'!V12</f>
        <v>#REF!</v>
      </c>
      <c r="X17" s="317" t="e">
        <f>'qly growth rates'!W12</f>
        <v>#REF!</v>
      </c>
      <c r="Y17" s="327" t="e">
        <f>'qly growth rates'!X12</f>
        <v>#REF!</v>
      </c>
      <c r="Z17" s="50" t="e">
        <f>'qly growth rates'!Y12</f>
        <v>#REF!</v>
      </c>
      <c r="AC17" s="58" t="e">
        <f>'T1'!AC17/'T1'!AC16*100-100</f>
        <v>#REF!</v>
      </c>
      <c r="AD17" s="58" t="e">
        <f>'T1'!AD17/'T1'!AD16*100-100</f>
        <v>#REF!</v>
      </c>
      <c r="AE17" s="58" t="e">
        <f>'T1'!AE17/'T1'!AE16*100-100</f>
        <v>#REF!</v>
      </c>
    </row>
    <row r="18" spans="2:31" ht="30" customHeight="1">
      <c r="B18" s="1">
        <v>2008</v>
      </c>
      <c r="C18" s="305">
        <v>1</v>
      </c>
      <c r="D18" s="300" t="e">
        <f>'qly growth rates'!C13</f>
        <v>#REF!</v>
      </c>
      <c r="E18" s="301" t="e">
        <f>'qly growth rates'!D13</f>
        <v>#REF!</v>
      </c>
      <c r="F18" s="300" t="e">
        <f>'qly growth rates'!E13</f>
        <v>#REF!</v>
      </c>
      <c r="G18" s="301" t="e">
        <f>'qly growth rates'!F13</f>
        <v>#REF!</v>
      </c>
      <c r="H18" s="302" t="e">
        <f>'qly growth rates'!G13</f>
        <v>#REF!</v>
      </c>
      <c r="I18" s="302" t="e">
        <f>'qly growth rates'!H13</f>
        <v>#REF!</v>
      </c>
      <c r="J18" s="302" t="e">
        <f>'qly growth rates'!I13</f>
        <v>#REF!</v>
      </c>
      <c r="K18" s="302" t="e">
        <f>'qly growth rates'!J13</f>
        <v>#REF!</v>
      </c>
      <c r="L18" s="302" t="e">
        <f>'qly growth rates'!K13</f>
        <v>#REF!</v>
      </c>
      <c r="M18" s="312" t="e">
        <f>'qly growth rates'!L13</f>
        <v>#REF!</v>
      </c>
      <c r="N18" s="312" t="e">
        <f>'qly growth rates'!M13</f>
        <v>#REF!</v>
      </c>
      <c r="O18" s="312" t="e">
        <f>'qly growth rates'!N13</f>
        <v>#REF!</v>
      </c>
      <c r="P18" s="312" t="e">
        <f>'qly growth rates'!O13</f>
        <v>#REF!</v>
      </c>
      <c r="Q18" s="312" t="e">
        <f>'qly growth rates'!P13</f>
        <v>#REF!</v>
      </c>
      <c r="R18" s="312" t="e">
        <f>'qly growth rates'!Q13</f>
        <v>#REF!</v>
      </c>
      <c r="S18" s="312" t="e">
        <f>'qly growth rates'!R13</f>
        <v>#REF!</v>
      </c>
      <c r="T18" s="312" t="e">
        <f>'qly growth rates'!S13</f>
        <v>#REF!</v>
      </c>
      <c r="U18" s="312" t="e">
        <f>'qly growth rates'!T13</f>
        <v>#REF!</v>
      </c>
      <c r="V18" s="312" t="e">
        <f>'qly growth rates'!U13</f>
        <v>#REF!</v>
      </c>
      <c r="W18" s="312" t="e">
        <f>'qly growth rates'!V13</f>
        <v>#REF!</v>
      </c>
      <c r="X18" s="317" t="e">
        <f>'qly growth rates'!W13</f>
        <v>#REF!</v>
      </c>
      <c r="Y18" s="327" t="e">
        <f>'qly growth rates'!X13</f>
        <v>#REF!</v>
      </c>
      <c r="Z18" s="50" t="e">
        <f>'qly growth rates'!Y13</f>
        <v>#REF!</v>
      </c>
      <c r="AC18" s="58" t="e">
        <f>'T1'!AC18/'T1'!AC17*100-100</f>
        <v>#REF!</v>
      </c>
      <c r="AD18" s="58" t="e">
        <f>'T1'!AD18/'T1'!AD17*100-100</f>
        <v>#REF!</v>
      </c>
      <c r="AE18" s="58" t="e">
        <f>'T1'!AE18/'T1'!AE17*100-100</f>
        <v>#REF!</v>
      </c>
    </row>
    <row r="19" spans="2:31" ht="18.75" customHeight="1">
      <c r="B19" s="1"/>
      <c r="C19" s="305">
        <v>2</v>
      </c>
      <c r="D19" s="300" t="e">
        <f>'qly growth rates'!C14</f>
        <v>#REF!</v>
      </c>
      <c r="E19" s="301" t="e">
        <f>'qly growth rates'!D14</f>
        <v>#REF!</v>
      </c>
      <c r="F19" s="300" t="e">
        <f>'qly growth rates'!E14</f>
        <v>#REF!</v>
      </c>
      <c r="G19" s="301" t="e">
        <f>'qly growth rates'!F14</f>
        <v>#REF!</v>
      </c>
      <c r="H19" s="302" t="e">
        <f>'qly growth rates'!G14</f>
        <v>#REF!</v>
      </c>
      <c r="I19" s="302" t="e">
        <f>'qly growth rates'!H14</f>
        <v>#REF!</v>
      </c>
      <c r="J19" s="302" t="e">
        <f>'qly growth rates'!I14</f>
        <v>#REF!</v>
      </c>
      <c r="K19" s="302" t="e">
        <f>'qly growth rates'!J14</f>
        <v>#REF!</v>
      </c>
      <c r="L19" s="302" t="e">
        <f>'qly growth rates'!K14</f>
        <v>#REF!</v>
      </c>
      <c r="M19" s="312" t="e">
        <f>'qly growth rates'!L14</f>
        <v>#REF!</v>
      </c>
      <c r="N19" s="312" t="e">
        <f>'qly growth rates'!M14</f>
        <v>#REF!</v>
      </c>
      <c r="O19" s="312" t="e">
        <f>'qly growth rates'!N14</f>
        <v>#REF!</v>
      </c>
      <c r="P19" s="312" t="e">
        <f>'qly growth rates'!O14</f>
        <v>#REF!</v>
      </c>
      <c r="Q19" s="312" t="e">
        <f>'qly growth rates'!P14</f>
        <v>#REF!</v>
      </c>
      <c r="R19" s="312" t="e">
        <f>'qly growth rates'!Q14</f>
        <v>#REF!</v>
      </c>
      <c r="S19" s="312" t="e">
        <f>'qly growth rates'!R14</f>
        <v>#REF!</v>
      </c>
      <c r="T19" s="312" t="e">
        <f>'qly growth rates'!S14</f>
        <v>#REF!</v>
      </c>
      <c r="U19" s="312" t="e">
        <f>'qly growth rates'!T14</f>
        <v>#REF!</v>
      </c>
      <c r="V19" s="312" t="e">
        <f>'qly growth rates'!U14</f>
        <v>#REF!</v>
      </c>
      <c r="W19" s="312" t="e">
        <f>'qly growth rates'!V14</f>
        <v>#REF!</v>
      </c>
      <c r="X19" s="317" t="e">
        <f>'qly growth rates'!W14</f>
        <v>#REF!</v>
      </c>
      <c r="Y19" s="327" t="e">
        <f>'qly growth rates'!X14</f>
        <v>#REF!</v>
      </c>
      <c r="Z19" s="50" t="e">
        <f>'qly growth rates'!Y14</f>
        <v>#REF!</v>
      </c>
      <c r="AC19" s="58" t="e">
        <f>'T1'!AC19/'T1'!AC18*100-100</f>
        <v>#REF!</v>
      </c>
      <c r="AD19" s="58" t="e">
        <f>'T1'!AD19/'T1'!AD18*100-100</f>
        <v>#REF!</v>
      </c>
      <c r="AE19" s="58" t="e">
        <f>'T1'!AE19/'T1'!AE18*100-100</f>
        <v>#REF!</v>
      </c>
    </row>
    <row r="20" spans="2:31" ht="18.75" customHeight="1">
      <c r="B20" s="1"/>
      <c r="C20" s="305">
        <v>3</v>
      </c>
      <c r="D20" s="300" t="e">
        <f>'qly growth rates'!C15</f>
        <v>#REF!</v>
      </c>
      <c r="E20" s="301" t="e">
        <f>'qly growth rates'!D15</f>
        <v>#REF!</v>
      </c>
      <c r="F20" s="300" t="e">
        <f>'qly growth rates'!E15</f>
        <v>#REF!</v>
      </c>
      <c r="G20" s="301" t="e">
        <f>'qly growth rates'!F15</f>
        <v>#REF!</v>
      </c>
      <c r="H20" s="302" t="e">
        <f>'qly growth rates'!G15</f>
        <v>#REF!</v>
      </c>
      <c r="I20" s="302" t="e">
        <f>'qly growth rates'!H15</f>
        <v>#REF!</v>
      </c>
      <c r="J20" s="302" t="e">
        <f>'qly growth rates'!I15</f>
        <v>#REF!</v>
      </c>
      <c r="K20" s="302" t="e">
        <f>'qly growth rates'!J15</f>
        <v>#REF!</v>
      </c>
      <c r="L20" s="302" t="e">
        <f>'qly growth rates'!K15</f>
        <v>#REF!</v>
      </c>
      <c r="M20" s="312" t="e">
        <f>'qly growth rates'!L15</f>
        <v>#REF!</v>
      </c>
      <c r="N20" s="312" t="e">
        <f>'qly growth rates'!M15</f>
        <v>#REF!</v>
      </c>
      <c r="O20" s="312" t="e">
        <f>'qly growth rates'!N15</f>
        <v>#REF!</v>
      </c>
      <c r="P20" s="312" t="e">
        <f>'qly growth rates'!O15</f>
        <v>#REF!</v>
      </c>
      <c r="Q20" s="312" t="e">
        <f>'qly growth rates'!P15</f>
        <v>#REF!</v>
      </c>
      <c r="R20" s="312" t="e">
        <f>'qly growth rates'!Q15</f>
        <v>#REF!</v>
      </c>
      <c r="S20" s="312" t="e">
        <f>'qly growth rates'!R15</f>
        <v>#REF!</v>
      </c>
      <c r="T20" s="312" t="e">
        <f>'qly growth rates'!S15</f>
        <v>#REF!</v>
      </c>
      <c r="U20" s="312" t="e">
        <f>'qly growth rates'!T15</f>
        <v>#REF!</v>
      </c>
      <c r="V20" s="312" t="e">
        <f>'qly growth rates'!U15</f>
        <v>#REF!</v>
      </c>
      <c r="W20" s="312" t="e">
        <f>'qly growth rates'!V15</f>
        <v>#REF!</v>
      </c>
      <c r="X20" s="317" t="e">
        <f>'qly growth rates'!W15</f>
        <v>#REF!</v>
      </c>
      <c r="Y20" s="327" t="e">
        <f>'qly growth rates'!X15</f>
        <v>#REF!</v>
      </c>
      <c r="Z20" s="50" t="e">
        <f>'qly growth rates'!Y15</f>
        <v>#REF!</v>
      </c>
      <c r="AC20" s="58" t="e">
        <f>'T1'!AC20/'T1'!AC19*100-100</f>
        <v>#REF!</v>
      </c>
      <c r="AD20" s="58" t="e">
        <f>'T1'!AD20/'T1'!AD19*100-100</f>
        <v>#REF!</v>
      </c>
      <c r="AE20" s="58" t="e">
        <f>'T1'!AE20/'T1'!AE19*100-100</f>
        <v>#REF!</v>
      </c>
    </row>
    <row r="21" spans="2:31" ht="18.75" customHeight="1">
      <c r="B21" s="1"/>
      <c r="C21" s="305">
        <v>4</v>
      </c>
      <c r="D21" s="300" t="e">
        <f>'qly growth rates'!C16</f>
        <v>#REF!</v>
      </c>
      <c r="E21" s="301" t="e">
        <f>'qly growth rates'!D16</f>
        <v>#REF!</v>
      </c>
      <c r="F21" s="300" t="e">
        <f>'qly growth rates'!E16</f>
        <v>#REF!</v>
      </c>
      <c r="G21" s="301" t="e">
        <f>'qly growth rates'!F16</f>
        <v>#REF!</v>
      </c>
      <c r="H21" s="302" t="e">
        <f>'qly growth rates'!G16</f>
        <v>#REF!</v>
      </c>
      <c r="I21" s="302" t="e">
        <f>'qly growth rates'!H16</f>
        <v>#REF!</v>
      </c>
      <c r="J21" s="302" t="e">
        <f>'qly growth rates'!I16</f>
        <v>#REF!</v>
      </c>
      <c r="K21" s="302" t="e">
        <f>'qly growth rates'!J16</f>
        <v>#REF!</v>
      </c>
      <c r="L21" s="302" t="e">
        <f>'qly growth rates'!K16</f>
        <v>#REF!</v>
      </c>
      <c r="M21" s="312" t="e">
        <f>'qly growth rates'!L16</f>
        <v>#REF!</v>
      </c>
      <c r="N21" s="312" t="e">
        <f>'qly growth rates'!M16</f>
        <v>#REF!</v>
      </c>
      <c r="O21" s="312" t="e">
        <f>'qly growth rates'!N16</f>
        <v>#REF!</v>
      </c>
      <c r="P21" s="312" t="e">
        <f>'qly growth rates'!O16</f>
        <v>#REF!</v>
      </c>
      <c r="Q21" s="312" t="e">
        <f>'qly growth rates'!P16</f>
        <v>#REF!</v>
      </c>
      <c r="R21" s="312" t="e">
        <f>'qly growth rates'!Q16</f>
        <v>#REF!</v>
      </c>
      <c r="S21" s="312" t="e">
        <f>'qly growth rates'!R16</f>
        <v>#REF!</v>
      </c>
      <c r="T21" s="312" t="e">
        <f>'qly growth rates'!S16</f>
        <v>#REF!</v>
      </c>
      <c r="U21" s="312" t="e">
        <f>'qly growth rates'!T16</f>
        <v>#REF!</v>
      </c>
      <c r="V21" s="312" t="e">
        <f>'qly growth rates'!U16</f>
        <v>#REF!</v>
      </c>
      <c r="W21" s="312" t="e">
        <f>'qly growth rates'!V16</f>
        <v>#REF!</v>
      </c>
      <c r="X21" s="317" t="e">
        <f>'qly growth rates'!W16</f>
        <v>#REF!</v>
      </c>
      <c r="Y21" s="327" t="e">
        <f>'qly growth rates'!X16</f>
        <v>#REF!</v>
      </c>
      <c r="Z21" s="50" t="e">
        <f>'qly growth rates'!Y16</f>
        <v>#REF!</v>
      </c>
      <c r="AC21" s="58" t="e">
        <f>'T1'!AC21/'T1'!AC20*100-100</f>
        <v>#REF!</v>
      </c>
      <c r="AD21" s="58" t="e">
        <f>'T1'!AD21/'T1'!AD20*100-100</f>
        <v>#REF!</v>
      </c>
      <c r="AE21" s="58" t="e">
        <f>'T1'!AE21/'T1'!AE20*100-100</f>
        <v>#REF!</v>
      </c>
    </row>
    <row r="22" spans="2:31" ht="30" customHeight="1">
      <c r="B22" s="1">
        <v>2009</v>
      </c>
      <c r="C22" s="305">
        <v>1</v>
      </c>
      <c r="D22" s="300" t="e">
        <f>'qly growth rates'!C17</f>
        <v>#REF!</v>
      </c>
      <c r="E22" s="301" t="e">
        <f>'qly growth rates'!D17</f>
        <v>#REF!</v>
      </c>
      <c r="F22" s="300" t="e">
        <f>'qly growth rates'!E17</f>
        <v>#REF!</v>
      </c>
      <c r="G22" s="301" t="e">
        <f>'qly growth rates'!F17</f>
        <v>#REF!</v>
      </c>
      <c r="H22" s="302" t="e">
        <f>'qly growth rates'!G17</f>
        <v>#REF!</v>
      </c>
      <c r="I22" s="302" t="e">
        <f>'qly growth rates'!H17</f>
        <v>#REF!</v>
      </c>
      <c r="J22" s="302" t="e">
        <f>'qly growth rates'!I17</f>
        <v>#REF!</v>
      </c>
      <c r="K22" s="302" t="e">
        <f>'qly growth rates'!J17</f>
        <v>#REF!</v>
      </c>
      <c r="L22" s="302" t="e">
        <f>'qly growth rates'!K17</f>
        <v>#REF!</v>
      </c>
      <c r="M22" s="312" t="e">
        <f>'qly growth rates'!L17</f>
        <v>#REF!</v>
      </c>
      <c r="N22" s="312" t="e">
        <f>'qly growth rates'!M17</f>
        <v>#REF!</v>
      </c>
      <c r="O22" s="312" t="e">
        <f>'qly growth rates'!N17</f>
        <v>#REF!</v>
      </c>
      <c r="P22" s="312" t="e">
        <f>'qly growth rates'!O17</f>
        <v>#REF!</v>
      </c>
      <c r="Q22" s="312" t="e">
        <f>'qly growth rates'!P17</f>
        <v>#REF!</v>
      </c>
      <c r="R22" s="312" t="e">
        <f>'qly growth rates'!Q17</f>
        <v>#REF!</v>
      </c>
      <c r="S22" s="312" t="e">
        <f>'qly growth rates'!R17</f>
        <v>#REF!</v>
      </c>
      <c r="T22" s="312" t="e">
        <f>'qly growth rates'!S17</f>
        <v>#REF!</v>
      </c>
      <c r="U22" s="312" t="e">
        <f>'qly growth rates'!T17</f>
        <v>#REF!</v>
      </c>
      <c r="V22" s="312" t="e">
        <f>'qly growth rates'!U17</f>
        <v>#REF!</v>
      </c>
      <c r="W22" s="312" t="e">
        <f>'qly growth rates'!V17</f>
        <v>#REF!</v>
      </c>
      <c r="X22" s="317" t="e">
        <f>'qly growth rates'!W17</f>
        <v>#REF!</v>
      </c>
      <c r="Y22" s="327" t="e">
        <f>'qly growth rates'!X17</f>
        <v>#REF!</v>
      </c>
      <c r="Z22" s="50" t="e">
        <f>'qly growth rates'!Y17</f>
        <v>#REF!</v>
      </c>
      <c r="AC22" s="58" t="e">
        <f>'T1'!AC22/'T1'!AC21*100-100</f>
        <v>#REF!</v>
      </c>
      <c r="AD22" s="58" t="e">
        <f>'T1'!AD22/'T1'!AD21*100-100</f>
        <v>#REF!</v>
      </c>
      <c r="AE22" s="58" t="e">
        <f>'T1'!AE22/'T1'!AE21*100-100</f>
        <v>#REF!</v>
      </c>
    </row>
    <row r="23" spans="2:31" ht="18.75" customHeight="1">
      <c r="B23" s="1"/>
      <c r="C23" s="305">
        <v>2</v>
      </c>
      <c r="D23" s="300" t="e">
        <f>'qly growth rates'!C18</f>
        <v>#REF!</v>
      </c>
      <c r="E23" s="301" t="e">
        <f>'qly growth rates'!D18</f>
        <v>#REF!</v>
      </c>
      <c r="F23" s="300" t="e">
        <f>'qly growth rates'!E18</f>
        <v>#REF!</v>
      </c>
      <c r="G23" s="301" t="e">
        <f>'qly growth rates'!F18</f>
        <v>#REF!</v>
      </c>
      <c r="H23" s="302" t="e">
        <f>'qly growth rates'!G18</f>
        <v>#REF!</v>
      </c>
      <c r="I23" s="302" t="e">
        <f>'qly growth rates'!H18</f>
        <v>#REF!</v>
      </c>
      <c r="J23" s="302" t="e">
        <f>'qly growth rates'!I18</f>
        <v>#REF!</v>
      </c>
      <c r="K23" s="302" t="e">
        <f>'qly growth rates'!J18</f>
        <v>#REF!</v>
      </c>
      <c r="L23" s="302" t="e">
        <f>'qly growth rates'!K18</f>
        <v>#REF!</v>
      </c>
      <c r="M23" s="312" t="e">
        <f>'qly growth rates'!L18</f>
        <v>#REF!</v>
      </c>
      <c r="N23" s="312" t="e">
        <f>'qly growth rates'!M18</f>
        <v>#REF!</v>
      </c>
      <c r="O23" s="312" t="e">
        <f>'qly growth rates'!N18</f>
        <v>#REF!</v>
      </c>
      <c r="P23" s="312" t="e">
        <f>'qly growth rates'!O18</f>
        <v>#REF!</v>
      </c>
      <c r="Q23" s="312" t="e">
        <f>'qly growth rates'!P18</f>
        <v>#REF!</v>
      </c>
      <c r="R23" s="312" t="e">
        <f>'qly growth rates'!Q18</f>
        <v>#REF!</v>
      </c>
      <c r="S23" s="312" t="e">
        <f>'qly growth rates'!R18</f>
        <v>#REF!</v>
      </c>
      <c r="T23" s="312" t="e">
        <f>'qly growth rates'!S18</f>
        <v>#REF!</v>
      </c>
      <c r="U23" s="312" t="e">
        <f>'qly growth rates'!T18</f>
        <v>#REF!</v>
      </c>
      <c r="V23" s="312" t="e">
        <f>'qly growth rates'!U18</f>
        <v>#REF!</v>
      </c>
      <c r="W23" s="312" t="e">
        <f>'qly growth rates'!V18</f>
        <v>#REF!</v>
      </c>
      <c r="X23" s="317" t="e">
        <f>'qly growth rates'!W18</f>
        <v>#REF!</v>
      </c>
      <c r="Y23" s="327" t="e">
        <f>'qly growth rates'!X18</f>
        <v>#REF!</v>
      </c>
      <c r="Z23" s="50" t="e">
        <f>'qly growth rates'!Y18</f>
        <v>#REF!</v>
      </c>
      <c r="AC23" s="58" t="e">
        <f>'T1'!AC23/'T1'!AC22*100-100</f>
        <v>#REF!</v>
      </c>
      <c r="AD23" s="58" t="e">
        <f>'T1'!AD23/'T1'!AD22*100-100</f>
        <v>#REF!</v>
      </c>
      <c r="AE23" s="58" t="e">
        <f>'T1'!AE23/'T1'!AE22*100-100</f>
        <v>#REF!</v>
      </c>
    </row>
    <row r="24" spans="2:31" ht="18.75" customHeight="1">
      <c r="B24" s="1"/>
      <c r="C24" s="305">
        <v>3</v>
      </c>
      <c r="D24" s="300" t="e">
        <f>'qly growth rates'!C19</f>
        <v>#REF!</v>
      </c>
      <c r="E24" s="301" t="e">
        <f>'qly growth rates'!D19</f>
        <v>#REF!</v>
      </c>
      <c r="F24" s="300" t="e">
        <f>'qly growth rates'!E19</f>
        <v>#REF!</v>
      </c>
      <c r="G24" s="301" t="e">
        <f>'qly growth rates'!F19</f>
        <v>#REF!</v>
      </c>
      <c r="H24" s="302" t="e">
        <f>'qly growth rates'!G19</f>
        <v>#REF!</v>
      </c>
      <c r="I24" s="302" t="e">
        <f>'qly growth rates'!H19</f>
        <v>#REF!</v>
      </c>
      <c r="J24" s="302" t="e">
        <f>'qly growth rates'!I19</f>
        <v>#REF!</v>
      </c>
      <c r="K24" s="302" t="e">
        <f>'qly growth rates'!J19</f>
        <v>#REF!</v>
      </c>
      <c r="L24" s="302" t="e">
        <f>'qly growth rates'!K19</f>
        <v>#REF!</v>
      </c>
      <c r="M24" s="312" t="e">
        <f>'qly growth rates'!L19</f>
        <v>#REF!</v>
      </c>
      <c r="N24" s="312" t="e">
        <f>'qly growth rates'!M19</f>
        <v>#REF!</v>
      </c>
      <c r="O24" s="312" t="e">
        <f>'qly growth rates'!N19</f>
        <v>#REF!</v>
      </c>
      <c r="P24" s="312" t="e">
        <f>'qly growth rates'!O19</f>
        <v>#REF!</v>
      </c>
      <c r="Q24" s="312" t="e">
        <f>'qly growth rates'!P19</f>
        <v>#REF!</v>
      </c>
      <c r="R24" s="312" t="e">
        <f>'qly growth rates'!Q19</f>
        <v>#REF!</v>
      </c>
      <c r="S24" s="312" t="e">
        <f>'qly growth rates'!R19</f>
        <v>#REF!</v>
      </c>
      <c r="T24" s="312" t="e">
        <f>'qly growth rates'!S19</f>
        <v>#REF!</v>
      </c>
      <c r="U24" s="312" t="e">
        <f>'qly growth rates'!T19</f>
        <v>#REF!</v>
      </c>
      <c r="V24" s="312" t="e">
        <f>'qly growth rates'!U19</f>
        <v>#REF!</v>
      </c>
      <c r="W24" s="312" t="e">
        <f>'qly growth rates'!V19</f>
        <v>#REF!</v>
      </c>
      <c r="X24" s="317" t="e">
        <f>'qly growth rates'!W19</f>
        <v>#REF!</v>
      </c>
      <c r="Y24" s="327" t="e">
        <f>'qly growth rates'!X19</f>
        <v>#REF!</v>
      </c>
      <c r="Z24" s="50" t="e">
        <f>'qly growth rates'!Y19</f>
        <v>#REF!</v>
      </c>
      <c r="AC24" s="58" t="e">
        <f>'T1'!AC24/'T1'!AC23*100-100</f>
        <v>#REF!</v>
      </c>
      <c r="AD24" s="58" t="e">
        <f>'T1'!AD24/'T1'!AD23*100-100</f>
        <v>#REF!</v>
      </c>
      <c r="AE24" s="58" t="e">
        <f>'T1'!AE24/'T1'!AE23*100-100</f>
        <v>#REF!</v>
      </c>
    </row>
    <row r="25" spans="2:31" ht="18.75" customHeight="1">
      <c r="B25" s="1"/>
      <c r="C25" s="305">
        <v>4</v>
      </c>
      <c r="D25" s="300" t="e">
        <f>'qly growth rates'!C20</f>
        <v>#REF!</v>
      </c>
      <c r="E25" s="301" t="e">
        <f>'qly growth rates'!D20</f>
        <v>#REF!</v>
      </c>
      <c r="F25" s="300" t="e">
        <f>'qly growth rates'!E20</f>
        <v>#REF!</v>
      </c>
      <c r="G25" s="301" t="e">
        <f>'qly growth rates'!F20</f>
        <v>#REF!</v>
      </c>
      <c r="H25" s="302" t="e">
        <f>'qly growth rates'!G20</f>
        <v>#REF!</v>
      </c>
      <c r="I25" s="302" t="e">
        <f>'qly growth rates'!H20</f>
        <v>#REF!</v>
      </c>
      <c r="J25" s="302" t="e">
        <f>'qly growth rates'!I20</f>
        <v>#REF!</v>
      </c>
      <c r="K25" s="302" t="e">
        <f>'qly growth rates'!J20</f>
        <v>#REF!</v>
      </c>
      <c r="L25" s="302" t="e">
        <f>'qly growth rates'!K20</f>
        <v>#REF!</v>
      </c>
      <c r="M25" s="312" t="e">
        <f>'qly growth rates'!L20</f>
        <v>#REF!</v>
      </c>
      <c r="N25" s="312" t="e">
        <f>'qly growth rates'!M20</f>
        <v>#REF!</v>
      </c>
      <c r="O25" s="312" t="e">
        <f>'qly growth rates'!N20</f>
        <v>#REF!</v>
      </c>
      <c r="P25" s="312" t="e">
        <f>'qly growth rates'!O20</f>
        <v>#REF!</v>
      </c>
      <c r="Q25" s="312" t="e">
        <f>'qly growth rates'!P20</f>
        <v>#REF!</v>
      </c>
      <c r="R25" s="312" t="e">
        <f>'qly growth rates'!Q20</f>
        <v>#REF!</v>
      </c>
      <c r="S25" s="312" t="e">
        <f>'qly growth rates'!R20</f>
        <v>#REF!</v>
      </c>
      <c r="T25" s="312" t="e">
        <f>'qly growth rates'!S20</f>
        <v>#REF!</v>
      </c>
      <c r="U25" s="312" t="e">
        <f>'qly growth rates'!T20</f>
        <v>#REF!</v>
      </c>
      <c r="V25" s="312" t="e">
        <f>'qly growth rates'!U20</f>
        <v>#REF!</v>
      </c>
      <c r="W25" s="312" t="e">
        <f>'qly growth rates'!V20</f>
        <v>#REF!</v>
      </c>
      <c r="X25" s="317" t="e">
        <f>'qly growth rates'!W20</f>
        <v>#REF!</v>
      </c>
      <c r="Y25" s="327" t="e">
        <f>'qly growth rates'!X20</f>
        <v>#REF!</v>
      </c>
      <c r="Z25" s="50" t="e">
        <f>'qly growth rates'!Y20</f>
        <v>#REF!</v>
      </c>
      <c r="AC25" s="58" t="e">
        <f>'T1'!AC25/'T1'!AC24*100-100</f>
        <v>#REF!</v>
      </c>
      <c r="AD25" s="58" t="e">
        <f>'T1'!AD25/'T1'!AD24*100-100</f>
        <v>#REF!</v>
      </c>
      <c r="AE25" s="58" t="e">
        <f>'T1'!AE25/'T1'!AE24*100-100</f>
        <v>#REF!</v>
      </c>
    </row>
    <row r="26" spans="2:31" ht="30" customHeight="1">
      <c r="B26" s="1">
        <v>2010</v>
      </c>
      <c r="C26" s="305">
        <v>1</v>
      </c>
      <c r="D26" s="300" t="e">
        <f>'qly growth rates'!C21</f>
        <v>#REF!</v>
      </c>
      <c r="E26" s="301" t="e">
        <f>'qly growth rates'!D21</f>
        <v>#REF!</v>
      </c>
      <c r="F26" s="300" t="e">
        <f>'qly growth rates'!E21</f>
        <v>#REF!</v>
      </c>
      <c r="G26" s="301" t="e">
        <f>'qly growth rates'!F21</f>
        <v>#REF!</v>
      </c>
      <c r="H26" s="302" t="e">
        <f>'qly growth rates'!G21</f>
        <v>#REF!</v>
      </c>
      <c r="I26" s="302" t="e">
        <f>'qly growth rates'!H21</f>
        <v>#REF!</v>
      </c>
      <c r="J26" s="302" t="e">
        <f>'qly growth rates'!I21</f>
        <v>#REF!</v>
      </c>
      <c r="K26" s="302" t="e">
        <f>'qly growth rates'!J21</f>
        <v>#REF!</v>
      </c>
      <c r="L26" s="302" t="e">
        <f>'qly growth rates'!K21</f>
        <v>#REF!</v>
      </c>
      <c r="M26" s="312" t="e">
        <f>'qly growth rates'!L21</f>
        <v>#REF!</v>
      </c>
      <c r="N26" s="312" t="e">
        <f>'qly growth rates'!M21</f>
        <v>#REF!</v>
      </c>
      <c r="O26" s="312" t="e">
        <f>'qly growth rates'!N21</f>
        <v>#REF!</v>
      </c>
      <c r="P26" s="312" t="e">
        <f>'qly growth rates'!O21</f>
        <v>#REF!</v>
      </c>
      <c r="Q26" s="312" t="e">
        <f>'qly growth rates'!P21</f>
        <v>#REF!</v>
      </c>
      <c r="R26" s="312" t="e">
        <f>'qly growth rates'!Q21</f>
        <v>#REF!</v>
      </c>
      <c r="S26" s="312" t="e">
        <f>'qly growth rates'!R21</f>
        <v>#REF!</v>
      </c>
      <c r="T26" s="312" t="e">
        <f>'qly growth rates'!S21</f>
        <v>#REF!</v>
      </c>
      <c r="U26" s="312" t="e">
        <f>'qly growth rates'!T21</f>
        <v>#REF!</v>
      </c>
      <c r="V26" s="312" t="e">
        <f>'qly growth rates'!U21</f>
        <v>#REF!</v>
      </c>
      <c r="W26" s="312" t="e">
        <f>'qly growth rates'!V21</f>
        <v>#REF!</v>
      </c>
      <c r="X26" s="317" t="e">
        <f>'qly growth rates'!W21</f>
        <v>#REF!</v>
      </c>
      <c r="Y26" s="327" t="e">
        <f>'qly growth rates'!X21</f>
        <v>#REF!</v>
      </c>
      <c r="Z26" s="50" t="e">
        <f>'qly growth rates'!Y21</f>
        <v>#REF!</v>
      </c>
      <c r="AC26" s="58" t="e">
        <f>'T1'!AC26/'T1'!AC25*100-100</f>
        <v>#REF!</v>
      </c>
      <c r="AD26" s="58" t="e">
        <f>'T1'!AD26/'T1'!AD25*100-100</f>
        <v>#REF!</v>
      </c>
      <c r="AE26" s="58" t="e">
        <f>'T1'!AE26/'T1'!AE25*100-100</f>
        <v>#REF!</v>
      </c>
    </row>
    <row r="27" spans="2:31" ht="18.75" customHeight="1">
      <c r="B27" s="1"/>
      <c r="C27" s="305">
        <v>2</v>
      </c>
      <c r="D27" s="300" t="e">
        <f>'qly growth rates'!C22</f>
        <v>#REF!</v>
      </c>
      <c r="E27" s="301" t="e">
        <f>'qly growth rates'!D22</f>
        <v>#REF!</v>
      </c>
      <c r="F27" s="300" t="e">
        <f>'qly growth rates'!E22</f>
        <v>#REF!</v>
      </c>
      <c r="G27" s="301" t="e">
        <f>'qly growth rates'!F22</f>
        <v>#REF!</v>
      </c>
      <c r="H27" s="302" t="e">
        <f>'qly growth rates'!G22</f>
        <v>#REF!</v>
      </c>
      <c r="I27" s="302" t="e">
        <f>'qly growth rates'!H22</f>
        <v>#REF!</v>
      </c>
      <c r="J27" s="302" t="e">
        <f>'qly growth rates'!I22</f>
        <v>#REF!</v>
      </c>
      <c r="K27" s="302" t="e">
        <f>'qly growth rates'!J22</f>
        <v>#REF!</v>
      </c>
      <c r="L27" s="302" t="e">
        <f>'qly growth rates'!K22</f>
        <v>#REF!</v>
      </c>
      <c r="M27" s="312" t="e">
        <f>'qly growth rates'!L22</f>
        <v>#REF!</v>
      </c>
      <c r="N27" s="312" t="e">
        <f>'qly growth rates'!M22</f>
        <v>#REF!</v>
      </c>
      <c r="O27" s="312" t="e">
        <f>'qly growth rates'!N22</f>
        <v>#REF!</v>
      </c>
      <c r="P27" s="312" t="e">
        <f>'qly growth rates'!O22</f>
        <v>#REF!</v>
      </c>
      <c r="Q27" s="312" t="e">
        <f>'qly growth rates'!P22</f>
        <v>#REF!</v>
      </c>
      <c r="R27" s="312" t="e">
        <f>'qly growth rates'!Q22</f>
        <v>#REF!</v>
      </c>
      <c r="S27" s="312" t="e">
        <f>'qly growth rates'!R22</f>
        <v>#REF!</v>
      </c>
      <c r="T27" s="312" t="e">
        <f>'qly growth rates'!S22</f>
        <v>#REF!</v>
      </c>
      <c r="U27" s="312" t="e">
        <f>'qly growth rates'!T22</f>
        <v>#REF!</v>
      </c>
      <c r="V27" s="312" t="e">
        <f>'qly growth rates'!U22</f>
        <v>#REF!</v>
      </c>
      <c r="W27" s="312" t="e">
        <f>'qly growth rates'!V22</f>
        <v>#REF!</v>
      </c>
      <c r="X27" s="317" t="e">
        <f>'qly growth rates'!W22</f>
        <v>#REF!</v>
      </c>
      <c r="Y27" s="327" t="e">
        <f>'qly growth rates'!X22</f>
        <v>#REF!</v>
      </c>
      <c r="Z27" s="50" t="e">
        <f>'qly growth rates'!Y22</f>
        <v>#REF!</v>
      </c>
      <c r="AC27" s="58" t="e">
        <f>'T1'!AC27/'T1'!AC26*100-100</f>
        <v>#REF!</v>
      </c>
      <c r="AD27" s="58" t="e">
        <f>'T1'!AD27/'T1'!AD26*100-100</f>
        <v>#REF!</v>
      </c>
      <c r="AE27" s="58" t="e">
        <f>'T1'!AE27/'T1'!AE26*100-100</f>
        <v>#REF!</v>
      </c>
    </row>
    <row r="28" spans="2:31" ht="18.75" customHeight="1">
      <c r="B28" s="1"/>
      <c r="C28" s="305">
        <v>3</v>
      </c>
      <c r="D28" s="300" t="e">
        <f>'qly growth rates'!C23</f>
        <v>#REF!</v>
      </c>
      <c r="E28" s="301" t="e">
        <f>'qly growth rates'!D23</f>
        <v>#REF!</v>
      </c>
      <c r="F28" s="300" t="e">
        <f>'qly growth rates'!E23</f>
        <v>#REF!</v>
      </c>
      <c r="G28" s="301" t="e">
        <f>'qly growth rates'!F23</f>
        <v>#REF!</v>
      </c>
      <c r="H28" s="302" t="e">
        <f>'qly growth rates'!G23</f>
        <v>#REF!</v>
      </c>
      <c r="I28" s="302" t="e">
        <f>'qly growth rates'!H23</f>
        <v>#REF!</v>
      </c>
      <c r="J28" s="302" t="e">
        <f>'qly growth rates'!I23</f>
        <v>#REF!</v>
      </c>
      <c r="K28" s="302" t="e">
        <f>'qly growth rates'!J23</f>
        <v>#REF!</v>
      </c>
      <c r="L28" s="302" t="e">
        <f>'qly growth rates'!K23</f>
        <v>#REF!</v>
      </c>
      <c r="M28" s="312" t="e">
        <f>'qly growth rates'!L23</f>
        <v>#REF!</v>
      </c>
      <c r="N28" s="312" t="e">
        <f>'qly growth rates'!M23</f>
        <v>#REF!</v>
      </c>
      <c r="O28" s="312" t="e">
        <f>'qly growth rates'!N23</f>
        <v>#REF!</v>
      </c>
      <c r="P28" s="312" t="e">
        <f>'qly growth rates'!O23</f>
        <v>#REF!</v>
      </c>
      <c r="Q28" s="312" t="e">
        <f>'qly growth rates'!P23</f>
        <v>#REF!</v>
      </c>
      <c r="R28" s="312" t="e">
        <f>'qly growth rates'!Q23</f>
        <v>#REF!</v>
      </c>
      <c r="S28" s="312" t="e">
        <f>'qly growth rates'!R23</f>
        <v>#REF!</v>
      </c>
      <c r="T28" s="312" t="e">
        <f>'qly growth rates'!S23</f>
        <v>#REF!</v>
      </c>
      <c r="U28" s="312" t="e">
        <f>'qly growth rates'!T23</f>
        <v>#REF!</v>
      </c>
      <c r="V28" s="312" t="e">
        <f>'qly growth rates'!U23</f>
        <v>#REF!</v>
      </c>
      <c r="W28" s="312" t="e">
        <f>'qly growth rates'!V23</f>
        <v>#REF!</v>
      </c>
      <c r="X28" s="317" t="e">
        <f>'qly growth rates'!W23</f>
        <v>#REF!</v>
      </c>
      <c r="Y28" s="327" t="e">
        <f>'qly growth rates'!X23</f>
        <v>#REF!</v>
      </c>
      <c r="Z28" s="50" t="e">
        <f>'qly growth rates'!Y23</f>
        <v>#REF!</v>
      </c>
      <c r="AC28" s="58" t="e">
        <f>'T1'!AC28/'T1'!AC27*100-100</f>
        <v>#REF!</v>
      </c>
      <c r="AD28" s="58" t="e">
        <f>'T1'!AD28/'T1'!AD27*100-100</f>
        <v>#REF!</v>
      </c>
      <c r="AE28" s="58" t="e">
        <f>'T1'!AE28/'T1'!AE27*100-100</f>
        <v>#REF!</v>
      </c>
    </row>
    <row r="29" spans="2:31" ht="18.75" customHeight="1">
      <c r="B29" s="1"/>
      <c r="C29" s="305">
        <v>4</v>
      </c>
      <c r="D29" s="300" t="e">
        <f>'qly growth rates'!C24</f>
        <v>#REF!</v>
      </c>
      <c r="E29" s="301" t="e">
        <f>'qly growth rates'!D24</f>
        <v>#REF!</v>
      </c>
      <c r="F29" s="300" t="e">
        <f>'qly growth rates'!E24</f>
        <v>#REF!</v>
      </c>
      <c r="G29" s="301" t="e">
        <f>'qly growth rates'!F24</f>
        <v>#REF!</v>
      </c>
      <c r="H29" s="302" t="e">
        <f>'qly growth rates'!G24</f>
        <v>#REF!</v>
      </c>
      <c r="I29" s="302" t="e">
        <f>'qly growth rates'!H24</f>
        <v>#REF!</v>
      </c>
      <c r="J29" s="302" t="e">
        <f>'qly growth rates'!I24</f>
        <v>#REF!</v>
      </c>
      <c r="K29" s="302" t="e">
        <f>'qly growth rates'!J24</f>
        <v>#REF!</v>
      </c>
      <c r="L29" s="302" t="e">
        <f>'qly growth rates'!K24</f>
        <v>#REF!</v>
      </c>
      <c r="M29" s="312" t="e">
        <f>'qly growth rates'!L24</f>
        <v>#REF!</v>
      </c>
      <c r="N29" s="312" t="e">
        <f>'qly growth rates'!M24</f>
        <v>#REF!</v>
      </c>
      <c r="O29" s="312" t="e">
        <f>'qly growth rates'!N24</f>
        <v>#REF!</v>
      </c>
      <c r="P29" s="312" t="e">
        <f>'qly growth rates'!O24</f>
        <v>#REF!</v>
      </c>
      <c r="Q29" s="312" t="e">
        <f>'qly growth rates'!P24</f>
        <v>#REF!</v>
      </c>
      <c r="R29" s="312" t="e">
        <f>'qly growth rates'!Q24</f>
        <v>#REF!</v>
      </c>
      <c r="S29" s="312" t="e">
        <f>'qly growth rates'!R24</f>
        <v>#REF!</v>
      </c>
      <c r="T29" s="312" t="e">
        <f>'qly growth rates'!S24</f>
        <v>#REF!</v>
      </c>
      <c r="U29" s="312" t="e">
        <f>'qly growth rates'!T24</f>
        <v>#REF!</v>
      </c>
      <c r="V29" s="312" t="e">
        <f>'qly growth rates'!U24</f>
        <v>#REF!</v>
      </c>
      <c r="W29" s="312" t="e">
        <f>'qly growth rates'!V24</f>
        <v>#REF!</v>
      </c>
      <c r="X29" s="317" t="e">
        <f>'qly growth rates'!W24</f>
        <v>#REF!</v>
      </c>
      <c r="Y29" s="327" t="e">
        <f>'qly growth rates'!X24</f>
        <v>#REF!</v>
      </c>
      <c r="Z29" s="50" t="e">
        <f>'qly growth rates'!Y24</f>
        <v>#REF!</v>
      </c>
      <c r="AC29" s="58" t="e">
        <f>'T1'!AC29/'T1'!AC28*100-100</f>
        <v>#REF!</v>
      </c>
      <c r="AD29" s="58" t="e">
        <f>'T1'!AD29/'T1'!AD28*100-100</f>
        <v>#REF!</v>
      </c>
      <c r="AE29" s="58" t="e">
        <f>'T1'!AE29/'T1'!AE28*100-100</f>
        <v>#REF!</v>
      </c>
    </row>
    <row r="30" spans="2:31" ht="30" customHeight="1">
      <c r="B30" s="1">
        <v>2011</v>
      </c>
      <c r="C30" s="305">
        <v>1</v>
      </c>
      <c r="D30" s="300" t="e">
        <f>'qly growth rates'!C25</f>
        <v>#REF!</v>
      </c>
      <c r="E30" s="301" t="e">
        <f>'qly growth rates'!D25</f>
        <v>#REF!</v>
      </c>
      <c r="F30" s="300" t="e">
        <f>'qly growth rates'!E25</f>
        <v>#REF!</v>
      </c>
      <c r="G30" s="301" t="e">
        <f>'qly growth rates'!F25</f>
        <v>#REF!</v>
      </c>
      <c r="H30" s="302" t="e">
        <f>'qly growth rates'!G25</f>
        <v>#REF!</v>
      </c>
      <c r="I30" s="302" t="e">
        <f>'qly growth rates'!H25</f>
        <v>#REF!</v>
      </c>
      <c r="J30" s="302" t="e">
        <f>'qly growth rates'!I25</f>
        <v>#REF!</v>
      </c>
      <c r="K30" s="302" t="e">
        <f>'qly growth rates'!J25</f>
        <v>#REF!</v>
      </c>
      <c r="L30" s="302" t="e">
        <f>'qly growth rates'!K25</f>
        <v>#REF!</v>
      </c>
      <c r="M30" s="312" t="e">
        <f>'qly growth rates'!L25</f>
        <v>#REF!</v>
      </c>
      <c r="N30" s="312" t="e">
        <f>'qly growth rates'!M25</f>
        <v>#REF!</v>
      </c>
      <c r="O30" s="312" t="e">
        <f>'qly growth rates'!N25</f>
        <v>#REF!</v>
      </c>
      <c r="P30" s="312" t="e">
        <f>'qly growth rates'!O25</f>
        <v>#REF!</v>
      </c>
      <c r="Q30" s="312" t="e">
        <f>'qly growth rates'!P25</f>
        <v>#REF!</v>
      </c>
      <c r="R30" s="312" t="e">
        <f>'qly growth rates'!Q25</f>
        <v>#REF!</v>
      </c>
      <c r="S30" s="312" t="e">
        <f>'qly growth rates'!R25</f>
        <v>#REF!</v>
      </c>
      <c r="T30" s="312" t="e">
        <f>'qly growth rates'!S25</f>
        <v>#REF!</v>
      </c>
      <c r="U30" s="312" t="e">
        <f>'qly growth rates'!T25</f>
        <v>#REF!</v>
      </c>
      <c r="V30" s="312" t="e">
        <f>'qly growth rates'!U25</f>
        <v>#REF!</v>
      </c>
      <c r="W30" s="312" t="e">
        <f>'qly growth rates'!V25</f>
        <v>#REF!</v>
      </c>
      <c r="X30" s="317" t="e">
        <f>'qly growth rates'!W25</f>
        <v>#REF!</v>
      </c>
      <c r="Y30" s="327" t="e">
        <f>'qly growth rates'!X25</f>
        <v>#REF!</v>
      </c>
      <c r="Z30" s="50" t="e">
        <f>'qly growth rates'!Y25</f>
        <v>#REF!</v>
      </c>
      <c r="AC30" s="58" t="e">
        <f>'T1'!AC30/'T1'!AC29*100-100</f>
        <v>#REF!</v>
      </c>
      <c r="AD30" s="58" t="e">
        <f>'T1'!AD30/'T1'!AD29*100-100</f>
        <v>#REF!</v>
      </c>
      <c r="AE30" s="58" t="e">
        <f>'T1'!AE30/'T1'!AE29*100-100</f>
        <v>#REF!</v>
      </c>
    </row>
    <row r="31" spans="2:31" ht="18.75" customHeight="1">
      <c r="B31" s="1"/>
      <c r="C31" s="305">
        <v>2</v>
      </c>
      <c r="D31" s="300" t="e">
        <f>'qly growth rates'!C26</f>
        <v>#REF!</v>
      </c>
      <c r="E31" s="301" t="e">
        <f>'qly growth rates'!D26</f>
        <v>#REF!</v>
      </c>
      <c r="F31" s="300" t="e">
        <f>'qly growth rates'!E26</f>
        <v>#REF!</v>
      </c>
      <c r="G31" s="301" t="e">
        <f>'qly growth rates'!F26</f>
        <v>#REF!</v>
      </c>
      <c r="H31" s="302" t="e">
        <f>'qly growth rates'!G26</f>
        <v>#REF!</v>
      </c>
      <c r="I31" s="302" t="e">
        <f>'qly growth rates'!H26</f>
        <v>#REF!</v>
      </c>
      <c r="J31" s="302" t="e">
        <f>'qly growth rates'!I26</f>
        <v>#REF!</v>
      </c>
      <c r="K31" s="302" t="e">
        <f>'qly growth rates'!J26</f>
        <v>#REF!</v>
      </c>
      <c r="L31" s="302" t="e">
        <f>'qly growth rates'!K26</f>
        <v>#REF!</v>
      </c>
      <c r="M31" s="312" t="e">
        <f>'qly growth rates'!L26</f>
        <v>#REF!</v>
      </c>
      <c r="N31" s="312" t="e">
        <f>'qly growth rates'!M26</f>
        <v>#REF!</v>
      </c>
      <c r="O31" s="312" t="e">
        <f>'qly growth rates'!N26</f>
        <v>#REF!</v>
      </c>
      <c r="P31" s="312" t="e">
        <f>'qly growth rates'!O26</f>
        <v>#REF!</v>
      </c>
      <c r="Q31" s="312" t="e">
        <f>'qly growth rates'!P26</f>
        <v>#REF!</v>
      </c>
      <c r="R31" s="312" t="e">
        <f>'qly growth rates'!Q26</f>
        <v>#REF!</v>
      </c>
      <c r="S31" s="312" t="e">
        <f>'qly growth rates'!R26</f>
        <v>#REF!</v>
      </c>
      <c r="T31" s="312" t="e">
        <f>'qly growth rates'!S26</f>
        <v>#REF!</v>
      </c>
      <c r="U31" s="312" t="e">
        <f>'qly growth rates'!T26</f>
        <v>#REF!</v>
      </c>
      <c r="V31" s="312" t="e">
        <f>'qly growth rates'!U26</f>
        <v>#REF!</v>
      </c>
      <c r="W31" s="312" t="e">
        <f>'qly growth rates'!V26</f>
        <v>#REF!</v>
      </c>
      <c r="X31" s="317" t="e">
        <f>'qly growth rates'!W26</f>
        <v>#REF!</v>
      </c>
      <c r="Y31" s="327" t="e">
        <f>'qly growth rates'!X26</f>
        <v>#REF!</v>
      </c>
      <c r="Z31" s="50" t="e">
        <f>'qly growth rates'!Y26</f>
        <v>#REF!</v>
      </c>
      <c r="AC31" s="58" t="e">
        <f>'T1'!AC31/'T1'!AC30*100-100</f>
        <v>#REF!</v>
      </c>
      <c r="AD31" s="58" t="e">
        <f>'T1'!AD31/'T1'!AD30*100-100</f>
        <v>#REF!</v>
      </c>
      <c r="AE31" s="58" t="e">
        <f>'T1'!AE31/'T1'!AE30*100-100</f>
        <v>#REF!</v>
      </c>
    </row>
    <row r="32" spans="2:31" ht="18.75" customHeight="1">
      <c r="B32" s="1"/>
      <c r="C32" s="305" t="s">
        <v>72</v>
      </c>
      <c r="D32" s="300" t="e">
        <f>'qly growth rates'!C27</f>
        <v>#REF!</v>
      </c>
      <c r="E32" s="301" t="e">
        <f>'qly growth rates'!D27</f>
        <v>#REF!</v>
      </c>
      <c r="F32" s="300" t="e">
        <f>'qly growth rates'!E27</f>
        <v>#REF!</v>
      </c>
      <c r="G32" s="301" t="e">
        <f>'qly growth rates'!F27</f>
        <v>#REF!</v>
      </c>
      <c r="H32" s="302" t="e">
        <f>'qly growth rates'!G27</f>
        <v>#REF!</v>
      </c>
      <c r="I32" s="302" t="e">
        <f>'qly growth rates'!H27</f>
        <v>#REF!</v>
      </c>
      <c r="J32" s="302" t="e">
        <f>'qly growth rates'!I27</f>
        <v>#REF!</v>
      </c>
      <c r="K32" s="302" t="e">
        <f>'qly growth rates'!J27</f>
        <v>#REF!</v>
      </c>
      <c r="L32" s="302" t="e">
        <f>'qly growth rates'!K27</f>
        <v>#REF!</v>
      </c>
      <c r="M32" s="312" t="e">
        <f>'qly growth rates'!L27</f>
        <v>#REF!</v>
      </c>
      <c r="N32" s="312" t="e">
        <f>'qly growth rates'!M27</f>
        <v>#REF!</v>
      </c>
      <c r="O32" s="312" t="e">
        <f>'qly growth rates'!N27</f>
        <v>#REF!</v>
      </c>
      <c r="P32" s="312" t="e">
        <f>'qly growth rates'!O27</f>
        <v>#REF!</v>
      </c>
      <c r="Q32" s="312" t="e">
        <f>'qly growth rates'!P27</f>
        <v>#REF!</v>
      </c>
      <c r="R32" s="312" t="e">
        <f>'qly growth rates'!Q27</f>
        <v>#REF!</v>
      </c>
      <c r="S32" s="312" t="e">
        <f>'qly growth rates'!R27</f>
        <v>#REF!</v>
      </c>
      <c r="T32" s="312" t="e">
        <f>'qly growth rates'!S27</f>
        <v>#REF!</v>
      </c>
      <c r="U32" s="312" t="e">
        <f>'qly growth rates'!T27</f>
        <v>#REF!</v>
      </c>
      <c r="V32" s="312" t="e">
        <f>'qly growth rates'!U27</f>
        <v>#REF!</v>
      </c>
      <c r="W32" s="312" t="e">
        <f>'qly growth rates'!V27</f>
        <v>#REF!</v>
      </c>
      <c r="X32" s="317" t="e">
        <f>'qly growth rates'!W27</f>
        <v>#REF!</v>
      </c>
      <c r="Y32" s="327" t="e">
        <f>'qly growth rates'!X27</f>
        <v>#REF!</v>
      </c>
      <c r="Z32" s="50" t="e">
        <f>'qly growth rates'!Y27</f>
        <v>#REF!</v>
      </c>
      <c r="AC32" s="58" t="e">
        <f>'T1'!AC32/'T1'!AC31*100-100</f>
        <v>#REF!</v>
      </c>
      <c r="AD32" s="58" t="e">
        <f>'T1'!AD32/'T1'!AD31*100-100</f>
        <v>#REF!</v>
      </c>
      <c r="AE32" s="58" t="e">
        <f>'T1'!AE32/'T1'!AE31*100-100</f>
        <v>#REF!</v>
      </c>
    </row>
    <row r="33" spans="2:31" ht="18.75" hidden="1" customHeight="1">
      <c r="B33" s="1"/>
      <c r="C33" s="305" t="s">
        <v>73</v>
      </c>
      <c r="D33" s="300">
        <f>'qly growth rates'!C28</f>
        <v>0</v>
      </c>
      <c r="E33" s="301">
        <f>'qly growth rates'!D28</f>
        <v>0</v>
      </c>
      <c r="F33" s="300">
        <f>'qly growth rates'!E28</f>
        <v>0</v>
      </c>
      <c r="G33" s="301">
        <f>'qly growth rates'!F28</f>
        <v>0</v>
      </c>
      <c r="H33" s="302">
        <f>'qly growth rates'!G28</f>
        <v>0</v>
      </c>
      <c r="I33" s="302">
        <f>'qly growth rates'!H28</f>
        <v>0</v>
      </c>
      <c r="J33" s="302">
        <f>'qly growth rates'!I28</f>
        <v>0</v>
      </c>
      <c r="K33" s="302">
        <f>'qly growth rates'!J28</f>
        <v>0</v>
      </c>
      <c r="L33" s="302">
        <f>'qly growth rates'!K28</f>
        <v>0</v>
      </c>
      <c r="M33" s="312">
        <f>'qly growth rates'!L28</f>
        <v>0</v>
      </c>
      <c r="N33" s="312">
        <f>'qly growth rates'!M28</f>
        <v>0</v>
      </c>
      <c r="O33" s="312">
        <f>'qly growth rates'!N28</f>
        <v>0</v>
      </c>
      <c r="P33" s="312">
        <f>'qly growth rates'!O28</f>
        <v>0</v>
      </c>
      <c r="Q33" s="312">
        <f>'qly growth rates'!P28</f>
        <v>0</v>
      </c>
      <c r="R33" s="312">
        <f>'qly growth rates'!Q28</f>
        <v>0</v>
      </c>
      <c r="S33" s="312">
        <f>'qly growth rates'!R28</f>
        <v>0</v>
      </c>
      <c r="T33" s="312">
        <f>'qly growth rates'!S28</f>
        <v>0</v>
      </c>
      <c r="U33" s="312">
        <f>'qly growth rates'!T28</f>
        <v>0</v>
      </c>
      <c r="V33" s="312">
        <f>'qly growth rates'!U28</f>
        <v>0</v>
      </c>
      <c r="W33" s="312">
        <f>'qly growth rates'!V28</f>
        <v>0</v>
      </c>
      <c r="X33" s="317">
        <f>'qly growth rates'!W28</f>
        <v>0</v>
      </c>
      <c r="Y33" s="327">
        <f>'qly growth rates'!X28</f>
        <v>0</v>
      </c>
      <c r="Z33" s="50">
        <f>'qly growth rates'!Y28</f>
        <v>0</v>
      </c>
      <c r="AC33" s="58" t="e">
        <f>'T1'!AC33/'T1'!AC32*100-100</f>
        <v>#REF!</v>
      </c>
      <c r="AD33" s="58" t="e">
        <f>'T1'!AD33/'T1'!AD32*100-100</f>
        <v>#REF!</v>
      </c>
      <c r="AE33" s="58" t="e">
        <f>'T1'!AE33/'T1'!AE32*100-100</f>
        <v>#DIV/0!</v>
      </c>
    </row>
    <row r="34" spans="2:31" ht="18.75" hidden="1" customHeight="1">
      <c r="B34" s="1">
        <v>2012</v>
      </c>
      <c r="C34" s="305" t="s">
        <v>74</v>
      </c>
      <c r="D34" s="300">
        <f>'qly growth rates'!C29</f>
        <v>0</v>
      </c>
      <c r="E34" s="301">
        <f>'qly growth rates'!D29</f>
        <v>0</v>
      </c>
      <c r="F34" s="300">
        <f>'qly growth rates'!E29</f>
        <v>0</v>
      </c>
      <c r="G34" s="301">
        <f>'qly growth rates'!F29</f>
        <v>0</v>
      </c>
      <c r="H34" s="302">
        <f>'qly growth rates'!G29</f>
        <v>0</v>
      </c>
      <c r="I34" s="302">
        <f>'qly growth rates'!H29</f>
        <v>0</v>
      </c>
      <c r="J34" s="302">
        <f>'qly growth rates'!I29</f>
        <v>0</v>
      </c>
      <c r="K34" s="302">
        <f>'qly growth rates'!J29</f>
        <v>0</v>
      </c>
      <c r="L34" s="302">
        <f>'qly growth rates'!K29</f>
        <v>0</v>
      </c>
      <c r="M34" s="312">
        <f>'qly growth rates'!L29</f>
        <v>0</v>
      </c>
      <c r="N34" s="312">
        <f>'qly growth rates'!M29</f>
        <v>0</v>
      </c>
      <c r="O34" s="312">
        <f>'qly growth rates'!N29</f>
        <v>0</v>
      </c>
      <c r="P34" s="312">
        <f>'qly growth rates'!O29</f>
        <v>0</v>
      </c>
      <c r="Q34" s="312">
        <f>'qly growth rates'!P29</f>
        <v>0</v>
      </c>
      <c r="R34" s="312">
        <f>'qly growth rates'!Q29</f>
        <v>0</v>
      </c>
      <c r="S34" s="312">
        <f>'qly growth rates'!R29</f>
        <v>0</v>
      </c>
      <c r="T34" s="312">
        <f>'qly growth rates'!S29</f>
        <v>0</v>
      </c>
      <c r="U34" s="312">
        <f>'qly growth rates'!T29</f>
        <v>0</v>
      </c>
      <c r="V34" s="312">
        <f>'qly growth rates'!U29</f>
        <v>0</v>
      </c>
      <c r="W34" s="312">
        <f>'qly growth rates'!V29</f>
        <v>0</v>
      </c>
      <c r="X34" s="317">
        <f>'qly growth rates'!W29</f>
        <v>0</v>
      </c>
      <c r="Y34" s="327">
        <f>'qly growth rates'!X29</f>
        <v>0</v>
      </c>
      <c r="Z34" s="50">
        <f>'qly growth rates'!Y29</f>
        <v>0</v>
      </c>
      <c r="AC34" s="58"/>
      <c r="AD34" s="58"/>
      <c r="AE34" s="58"/>
    </row>
    <row r="35" spans="2:31" ht="6" customHeight="1">
      <c r="B35" s="33"/>
      <c r="C35" s="33"/>
      <c r="D35" s="348"/>
      <c r="E35" s="348"/>
      <c r="F35" s="348"/>
      <c r="G35" s="348"/>
      <c r="H35" s="348"/>
      <c r="I35" s="348"/>
      <c r="J35" s="348"/>
      <c r="K35" s="348"/>
      <c r="L35" s="348"/>
      <c r="M35" s="348"/>
      <c r="N35" s="348"/>
      <c r="O35" s="348"/>
      <c r="P35" s="348"/>
      <c r="Q35" s="348"/>
      <c r="R35" s="348"/>
      <c r="S35" s="348"/>
      <c r="T35" s="348"/>
      <c r="U35" s="348"/>
      <c r="V35" s="348"/>
      <c r="W35" s="348"/>
      <c r="X35" s="351"/>
      <c r="Y35" s="352"/>
      <c r="Z35" s="351"/>
      <c r="AC35" s="58"/>
      <c r="AD35" s="58"/>
      <c r="AE35" s="58"/>
    </row>
    <row r="36" spans="2:31" ht="18.75" customHeight="1">
      <c r="B36" s="36" t="s">
        <v>75</v>
      </c>
      <c r="C36" s="1"/>
      <c r="D36" s="349"/>
      <c r="E36" s="349"/>
      <c r="F36" s="349"/>
      <c r="G36" s="349"/>
      <c r="H36" s="349"/>
      <c r="I36" s="349"/>
      <c r="J36" s="349"/>
      <c r="K36" s="349"/>
      <c r="L36" s="349"/>
      <c r="M36" s="349"/>
      <c r="N36" s="349"/>
      <c r="O36" s="349"/>
      <c r="P36" s="349"/>
      <c r="Q36" s="349"/>
      <c r="R36" s="349"/>
      <c r="S36" s="349"/>
      <c r="T36" s="349"/>
      <c r="U36" s="349"/>
      <c r="V36" s="349"/>
      <c r="W36" s="349"/>
      <c r="X36" s="50"/>
      <c r="Y36" s="353"/>
      <c r="Z36" s="50"/>
      <c r="AC36" s="58"/>
      <c r="AD36" s="58"/>
      <c r="AE36" s="58"/>
    </row>
    <row r="37" spans="2:31" ht="3" customHeight="1">
      <c r="D37" s="350"/>
      <c r="E37" s="62"/>
      <c r="F37" s="62"/>
      <c r="G37" s="62"/>
      <c r="H37" s="62"/>
      <c r="I37" s="62"/>
      <c r="J37" s="62"/>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defaultColWidth="8" defaultRowHeight="13.15"/>
  <cols>
    <col min="1" max="1" width="0.3984375" style="13" customWidth="1"/>
    <col min="2" max="2" width="6" style="13" customWidth="1"/>
    <col min="3" max="3" width="5" style="13" customWidth="1"/>
    <col min="4" max="7" width="6.3984375" style="13" customWidth="1"/>
    <col min="8" max="8" width="9.3984375" style="13" customWidth="1"/>
    <col min="9" max="13" width="7.1328125" style="13" customWidth="1"/>
    <col min="14" max="14" width="10.86328125" style="13" customWidth="1"/>
    <col min="15" max="25" width="7.1328125" style="13" customWidth="1"/>
    <col min="26" max="26" width="9.3984375" style="13" customWidth="1"/>
    <col min="27" max="27" width="10.1328125" style="13" customWidth="1"/>
    <col min="28" max="28" width="0.3984375" style="13" customWidth="1"/>
    <col min="29" max="31" width="9.1328125" style="13" customWidth="1"/>
    <col min="32" max="36" width="6.3984375" style="13" customWidth="1"/>
    <col min="37" max="37" width="9.1328125" style="13" customWidth="1"/>
    <col min="38" max="42" width="5.3984375" style="13" customWidth="1"/>
    <col min="43" max="43" width="9.1328125" style="13" customWidth="1"/>
    <col min="44" max="54" width="5.86328125" style="13" customWidth="1"/>
    <col min="55" max="248" width="9.1328125" style="13" customWidth="1"/>
    <col min="249" max="249" width="6" style="13" customWidth="1"/>
    <col min="250" max="250" width="3.3984375" style="13" customWidth="1"/>
    <col min="251" max="251" width="8.1328125" style="13" customWidth="1"/>
    <col min="252" max="254" width="6.3984375" style="13" customWidth="1"/>
    <col min="255" max="255" width="6.1328125" style="13" customWidth="1"/>
    <col min="256" max="16384" width="8" style="13"/>
  </cols>
  <sheetData>
    <row r="1" spans="2:54" ht="39" customHeight="1">
      <c r="B1" s="292" t="s">
        <v>39</v>
      </c>
      <c r="D1" s="12"/>
      <c r="E1" s="12"/>
      <c r="F1" s="12"/>
      <c r="G1" s="12"/>
      <c r="H1" s="12"/>
      <c r="I1" s="12"/>
      <c r="J1" s="12"/>
      <c r="K1" s="12"/>
      <c r="L1" s="12"/>
    </row>
    <row r="2" spans="2:54" ht="14.25">
      <c r="B2" s="224"/>
      <c r="C2" s="66"/>
      <c r="D2" s="671" t="s">
        <v>40</v>
      </c>
      <c r="E2" s="672"/>
      <c r="F2" s="672"/>
      <c r="G2" s="672"/>
      <c r="H2" s="673"/>
      <c r="I2" s="671" t="s">
        <v>41</v>
      </c>
      <c r="J2" s="674"/>
      <c r="K2" s="674"/>
      <c r="L2" s="674"/>
      <c r="M2" s="674"/>
      <c r="N2" s="675"/>
      <c r="O2" s="671" t="s">
        <v>42</v>
      </c>
      <c r="P2" s="674"/>
      <c r="Q2" s="674"/>
      <c r="R2" s="674"/>
      <c r="S2" s="674"/>
      <c r="T2" s="674"/>
      <c r="U2" s="674"/>
      <c r="V2" s="674"/>
      <c r="W2" s="674"/>
      <c r="X2" s="674"/>
      <c r="Y2" s="674"/>
      <c r="Z2" s="675"/>
      <c r="AA2" s="676" t="s">
        <v>65</v>
      </c>
      <c r="AB2" s="406"/>
    </row>
    <row r="3" spans="2:54" s="12" customFormat="1" ht="106.5" customHeight="1">
      <c r="B3" s="460" t="s">
        <v>43</v>
      </c>
      <c r="C3" s="460" t="s">
        <v>44</v>
      </c>
      <c r="D3" s="461" t="s">
        <v>45</v>
      </c>
      <c r="E3" s="461" t="s">
        <v>46</v>
      </c>
      <c r="F3" s="461" t="s">
        <v>47</v>
      </c>
      <c r="G3" s="461" t="s">
        <v>48</v>
      </c>
      <c r="H3" s="462" t="s">
        <v>80</v>
      </c>
      <c r="I3" s="463" t="s">
        <v>49</v>
      </c>
      <c r="J3" s="464" t="s">
        <v>50</v>
      </c>
      <c r="K3" s="463" t="s">
        <v>51</v>
      </c>
      <c r="L3" s="463" t="s">
        <v>52</v>
      </c>
      <c r="M3" s="464" t="s">
        <v>53</v>
      </c>
      <c r="N3" s="465" t="s">
        <v>80</v>
      </c>
      <c r="O3" s="466" t="s">
        <v>54</v>
      </c>
      <c r="P3" s="466" t="s">
        <v>55</v>
      </c>
      <c r="Q3" s="466" t="s">
        <v>56</v>
      </c>
      <c r="R3" s="466" t="s">
        <v>57</v>
      </c>
      <c r="S3" s="466" t="s">
        <v>58</v>
      </c>
      <c r="T3" s="466" t="s">
        <v>59</v>
      </c>
      <c r="U3" s="466" t="s">
        <v>60</v>
      </c>
      <c r="V3" s="466" t="s">
        <v>61</v>
      </c>
      <c r="W3" s="466" t="s">
        <v>62</v>
      </c>
      <c r="X3" s="466" t="s">
        <v>63</v>
      </c>
      <c r="Y3" s="466" t="s">
        <v>64</v>
      </c>
      <c r="Z3" s="467" t="s">
        <v>80</v>
      </c>
      <c r="AA3" s="677"/>
      <c r="AB3" s="2"/>
    </row>
    <row r="4" spans="2:54" s="354" customFormat="1" ht="11.65">
      <c r="B4" s="355"/>
      <c r="C4" s="356"/>
      <c r="D4" s="507">
        <v>1</v>
      </c>
      <c r="E4" s="508">
        <v>2</v>
      </c>
      <c r="F4" s="507">
        <v>3</v>
      </c>
      <c r="G4" s="508">
        <v>4</v>
      </c>
      <c r="H4" s="507" t="s">
        <v>81</v>
      </c>
      <c r="I4" s="509">
        <v>6</v>
      </c>
      <c r="J4" s="510">
        <v>7</v>
      </c>
      <c r="K4" s="511">
        <v>8</v>
      </c>
      <c r="L4" s="509">
        <v>9</v>
      </c>
      <c r="M4" s="512">
        <v>10</v>
      </c>
      <c r="N4" s="510" t="s">
        <v>82</v>
      </c>
      <c r="O4" s="513">
        <v>11</v>
      </c>
      <c r="P4" s="514">
        <v>12</v>
      </c>
      <c r="Q4" s="513">
        <v>13</v>
      </c>
      <c r="R4" s="514">
        <v>14</v>
      </c>
      <c r="S4" s="513">
        <v>15</v>
      </c>
      <c r="T4" s="514">
        <v>16</v>
      </c>
      <c r="U4" s="513">
        <v>17</v>
      </c>
      <c r="V4" s="514">
        <v>18</v>
      </c>
      <c r="W4" s="513">
        <v>19</v>
      </c>
      <c r="X4" s="514">
        <v>20</v>
      </c>
      <c r="Y4" s="513">
        <v>21</v>
      </c>
      <c r="Z4" s="513" t="s">
        <v>83</v>
      </c>
      <c r="AA4" s="515" t="s">
        <v>84</v>
      </c>
      <c r="AB4" s="56"/>
    </row>
    <row r="5" spans="2:54" s="354" customFormat="1" ht="9" customHeight="1">
      <c r="B5" s="357"/>
      <c r="C5" s="358"/>
      <c r="D5" s="359"/>
      <c r="E5" s="360"/>
      <c r="F5" s="359"/>
      <c r="G5" s="360"/>
      <c r="H5" s="361"/>
      <c r="I5" s="379"/>
      <c r="J5" s="380"/>
      <c r="K5" s="379"/>
      <c r="L5" s="381"/>
      <c r="M5" s="382"/>
      <c r="N5" s="380"/>
      <c r="O5" s="383"/>
      <c r="P5" s="384"/>
      <c r="Q5" s="383"/>
      <c r="R5" s="384"/>
      <c r="S5" s="383"/>
      <c r="T5" s="384"/>
      <c r="U5" s="383"/>
      <c r="V5" s="384"/>
      <c r="W5" s="383"/>
      <c r="X5" s="384"/>
      <c r="Y5" s="383"/>
      <c r="Z5" s="383"/>
      <c r="AA5" s="407"/>
      <c r="AB5" s="56"/>
      <c r="AF5" s="408"/>
      <c r="AG5" s="408" t="str">
        <f>D3</f>
        <v>Crops &amp; Cocoa</v>
      </c>
      <c r="AH5" s="408" t="str">
        <f>E3</f>
        <v>Livestock</v>
      </c>
      <c r="AI5" s="408" t="str">
        <f>F3</f>
        <v>Forestry</v>
      </c>
      <c r="AJ5" s="408" t="str">
        <f>G3</f>
        <v>Fishing</v>
      </c>
      <c r="AK5" s="408"/>
      <c r="AL5" s="408" t="str">
        <f>I3</f>
        <v>Mining 
and Quarrying</v>
      </c>
      <c r="AM5" s="408" t="str">
        <f>J3</f>
        <v xml:space="preserve"> Manufacturing</v>
      </c>
      <c r="AN5" s="408" t="str">
        <f>K3</f>
        <v xml:space="preserve">Electricity 
</v>
      </c>
      <c r="AO5" s="408" t="str">
        <f>L3</f>
        <v>Water &amp; Sewerage</v>
      </c>
      <c r="AP5" s="408" t="str">
        <f>M3</f>
        <v xml:space="preserve"> Construction</v>
      </c>
      <c r="AQ5" s="408"/>
      <c r="AR5" s="408" t="str">
        <f t="shared" ref="AR5:BB5" si="0">O3</f>
        <v>Trade; Repair Of Vehicles, Household Goods</v>
      </c>
      <c r="AS5" s="408" t="str">
        <f t="shared" si="0"/>
        <v>Hotels And Restaurants</v>
      </c>
      <c r="AT5" s="408" t="str">
        <f t="shared" si="0"/>
        <v>Transport &amp; Storage</v>
      </c>
      <c r="AU5" s="408" t="str">
        <f t="shared" si="0"/>
        <v>Information &amp; Communication</v>
      </c>
      <c r="AV5" s="408" t="str">
        <f t="shared" si="0"/>
        <v xml:space="preserve"> Financial &amp; Insurance Activities</v>
      </c>
      <c r="AW5" s="408" t="str">
        <f t="shared" si="0"/>
        <v>Real Estate Activities</v>
      </c>
      <c r="AX5" s="408" t="str">
        <f t="shared" si="0"/>
        <v>Business &amp; other Services Activities</v>
      </c>
      <c r="AY5" s="408" t="str">
        <f t="shared" si="0"/>
        <v>Public Administration</v>
      </c>
      <c r="AZ5" s="408" t="str">
        <f t="shared" si="0"/>
        <v>Education</v>
      </c>
      <c r="BA5" s="408" t="str">
        <f t="shared" si="0"/>
        <v>Health</v>
      </c>
      <c r="BB5" s="408" t="str">
        <f t="shared" si="0"/>
        <v xml:space="preserve"> Other  Personal Service  Activities</v>
      </c>
    </row>
    <row r="6" spans="2:54" ht="24.75" customHeight="1">
      <c r="B6" s="362">
        <v>2006</v>
      </c>
      <c r="C6" s="94"/>
      <c r="D6" s="363">
        <v>3793.6819574757301</v>
      </c>
      <c r="E6" s="364">
        <v>437.09725333260502</v>
      </c>
      <c r="F6" s="365">
        <v>736.00308898936498</v>
      </c>
      <c r="G6" s="366">
        <v>448.251528056187</v>
      </c>
      <c r="H6" s="367">
        <f>SUM(D6:G6)</f>
        <v>5415.0338278538875</v>
      </c>
      <c r="I6" s="385">
        <v>497.44519969573003</v>
      </c>
      <c r="J6" s="386">
        <v>1823.4832603298701</v>
      </c>
      <c r="K6" s="385">
        <v>142.71911509884299</v>
      </c>
      <c r="L6" s="387">
        <v>224.361360030822</v>
      </c>
      <c r="M6" s="385">
        <v>1016.27444160192</v>
      </c>
      <c r="N6" s="386">
        <f>SUM(I6:M6)</f>
        <v>3704.2833767571851</v>
      </c>
      <c r="O6" s="388">
        <v>1140.69923531022</v>
      </c>
      <c r="P6" s="389">
        <v>894.08203413493095</v>
      </c>
      <c r="Q6" s="388">
        <v>2357.2216847258701</v>
      </c>
      <c r="R6" s="389">
        <v>483.03722895626902</v>
      </c>
      <c r="S6" s="388">
        <v>472.85610000000003</v>
      </c>
      <c r="T6" s="389">
        <v>391.4</v>
      </c>
      <c r="U6" s="388">
        <v>522.52707483695099</v>
      </c>
      <c r="V6" s="389">
        <v>862.13806675830995</v>
      </c>
      <c r="W6" s="388">
        <v>654.95995300000004</v>
      </c>
      <c r="X6" s="397">
        <v>249.83920972583701</v>
      </c>
      <c r="Y6" s="388">
        <v>661.615525987414</v>
      </c>
      <c r="Z6" s="388">
        <f>SUM(O6:Y6)</f>
        <v>8690.376113435801</v>
      </c>
      <c r="AA6" s="409">
        <f t="shared" ref="AA6:AA36" si="1">D6+E6+F6+G6+I6+J6+K6+L6+M6+O6+P6+Q6+R6+S6+T6+U6+V6+W6+X6+Y6</f>
        <v>17809.693318046877</v>
      </c>
      <c r="AB6" s="318"/>
      <c r="AF6" s="410" t="s">
        <v>85</v>
      </c>
      <c r="AG6" s="416" t="e">
        <f>D12</f>
        <v>#REF!</v>
      </c>
      <c r="AH6" s="416" t="e">
        <f>E12</f>
        <v>#REF!</v>
      </c>
      <c r="AI6" s="416" t="e">
        <f>F12</f>
        <v>#REF!</v>
      </c>
      <c r="AJ6" s="416" t="e">
        <f>G12</f>
        <v>#REF!</v>
      </c>
      <c r="AK6" s="416"/>
      <c r="AL6" s="416" t="e">
        <f>I12</f>
        <v>#REF!</v>
      </c>
      <c r="AM6" s="416" t="e">
        <f>J12</f>
        <v>#REF!</v>
      </c>
      <c r="AN6" s="416" t="e">
        <f>K12</f>
        <v>#REF!</v>
      </c>
      <c r="AO6" s="416" t="e">
        <f>L12</f>
        <v>#REF!</v>
      </c>
      <c r="AP6" s="416" t="e">
        <f>M12</f>
        <v>#REF!</v>
      </c>
      <c r="AQ6" s="416"/>
      <c r="AR6" s="416" t="e">
        <f t="shared" ref="AR6:BB6" si="2">O12</f>
        <v>#REF!</v>
      </c>
      <c r="AS6" s="416" t="e">
        <f t="shared" si="2"/>
        <v>#REF!</v>
      </c>
      <c r="AT6" s="416" t="e">
        <f t="shared" si="2"/>
        <v>#REF!</v>
      </c>
      <c r="AU6" s="416" t="e">
        <f t="shared" si="2"/>
        <v>#REF!</v>
      </c>
      <c r="AV6" s="416" t="e">
        <f t="shared" si="2"/>
        <v>#REF!</v>
      </c>
      <c r="AW6" s="416" t="e">
        <f t="shared" si="2"/>
        <v>#REF!</v>
      </c>
      <c r="AX6" s="416" t="e">
        <f t="shared" si="2"/>
        <v>#REF!</v>
      </c>
      <c r="AY6" s="416" t="e">
        <f t="shared" si="2"/>
        <v>#REF!</v>
      </c>
      <c r="AZ6" s="416" t="e">
        <f t="shared" si="2"/>
        <v>#REF!</v>
      </c>
      <c r="BA6" s="416" t="e">
        <f t="shared" si="2"/>
        <v>#REF!</v>
      </c>
      <c r="BB6" s="416" t="e">
        <f t="shared" si="2"/>
        <v>#REF!</v>
      </c>
    </row>
    <row r="7" spans="2:54" ht="20.25" customHeight="1">
      <c r="B7" s="362">
        <v>2007</v>
      </c>
      <c r="C7" s="94"/>
      <c r="D7" s="363">
        <v>3742.5960471347798</v>
      </c>
      <c r="E7" s="364">
        <v>457.779151031818</v>
      </c>
      <c r="F7" s="365">
        <v>705.88126916661304</v>
      </c>
      <c r="G7" s="367">
        <v>415.765625221427</v>
      </c>
      <c r="H7" s="367">
        <f t="shared" ref="H7:H36" si="3">SUM(D7:G7)</f>
        <v>5322.0220925546382</v>
      </c>
      <c r="I7" s="385">
        <v>531.58029611332904</v>
      </c>
      <c r="J7" s="386">
        <v>1801.3122840461201</v>
      </c>
      <c r="K7" s="385">
        <v>118.15348396860399</v>
      </c>
      <c r="L7" s="387">
        <v>226.96636816948899</v>
      </c>
      <c r="M7" s="385">
        <v>1251.5619102452099</v>
      </c>
      <c r="N7" s="386">
        <f t="shared" ref="N7:N36" si="4">SUM(I7:M7)</f>
        <v>3929.5743425427527</v>
      </c>
      <c r="O7" s="388">
        <v>1202.6216724278099</v>
      </c>
      <c r="P7" s="389">
        <v>916.59233209358695</v>
      </c>
      <c r="Q7" s="388">
        <v>2573.4037110869299</v>
      </c>
      <c r="R7" s="389">
        <v>502.841755343476</v>
      </c>
      <c r="S7" s="388">
        <v>559.76896800603299</v>
      </c>
      <c r="T7" s="389">
        <v>400.79360000000003</v>
      </c>
      <c r="U7" s="388">
        <v>542.72236620534898</v>
      </c>
      <c r="V7" s="389">
        <v>959.55966830199895</v>
      </c>
      <c r="W7" s="388">
        <v>720.45594830000005</v>
      </c>
      <c r="X7" s="397">
        <v>259.27272368374099</v>
      </c>
      <c r="Y7" s="388">
        <v>720.31677691726304</v>
      </c>
      <c r="Z7" s="388">
        <f t="shared" ref="Z7:Z36" si="5">SUM(O7:Y7)</f>
        <v>9358.3495223661885</v>
      </c>
      <c r="AA7" s="409">
        <f t="shared" si="1"/>
        <v>18609.94595746358</v>
      </c>
      <c r="AB7" s="318"/>
      <c r="AF7" s="408" t="s">
        <v>86</v>
      </c>
      <c r="AG7" s="416" t="e">
        <f t="shared" ref="AG7:AG28" si="6">D13</f>
        <v>#REF!</v>
      </c>
      <c r="AH7" s="416" t="e">
        <f t="shared" ref="AH7:AH28" si="7">E13</f>
        <v>#REF!</v>
      </c>
      <c r="AI7" s="416" t="e">
        <f t="shared" ref="AI7:AI28" si="8">F13</f>
        <v>#REF!</v>
      </c>
      <c r="AJ7" s="416" t="e">
        <f t="shared" ref="AJ7:AJ28" si="9">G13</f>
        <v>#REF!</v>
      </c>
      <c r="AL7" s="416" t="e">
        <f t="shared" ref="AL7:AL28" si="10">I13</f>
        <v>#REF!</v>
      </c>
      <c r="AM7" s="416" t="e">
        <f t="shared" ref="AM7:AM28" si="11">J13</f>
        <v>#REF!</v>
      </c>
      <c r="AN7" s="416" t="e">
        <f t="shared" ref="AN7:AN28" si="12">K13</f>
        <v>#REF!</v>
      </c>
      <c r="AO7" s="416" t="e">
        <f t="shared" ref="AO7:AO28" si="13">L13</f>
        <v>#REF!</v>
      </c>
      <c r="AP7" s="416" t="e">
        <f t="shared" ref="AP7:AP28" si="14">M13</f>
        <v>#REF!</v>
      </c>
      <c r="AR7" s="416" t="e">
        <f t="shared" ref="AR7:AR28" si="15">O13</f>
        <v>#REF!</v>
      </c>
      <c r="AS7" s="416" t="e">
        <f t="shared" ref="AS7:AS28" si="16">P13</f>
        <v>#REF!</v>
      </c>
      <c r="AT7" s="416" t="e">
        <f t="shared" ref="AT7:AT28" si="17">Q13</f>
        <v>#REF!</v>
      </c>
      <c r="AU7" s="416" t="e">
        <f t="shared" ref="AU7:AU28" si="18">R13</f>
        <v>#REF!</v>
      </c>
      <c r="AV7" s="416" t="e">
        <f t="shared" ref="AV7:AV28" si="19">S13</f>
        <v>#REF!</v>
      </c>
      <c r="AW7" s="416" t="e">
        <f t="shared" ref="AW7:AW28" si="20">T13</f>
        <v>#REF!</v>
      </c>
      <c r="AX7" s="416" t="e">
        <f t="shared" ref="AX7:AX28" si="21">U13</f>
        <v>#REF!</v>
      </c>
      <c r="AY7" s="416" t="e">
        <f t="shared" ref="AY7:AY28" si="22">V13</f>
        <v>#REF!</v>
      </c>
      <c r="AZ7" s="416" t="e">
        <f t="shared" ref="AZ7:AZ28" si="23">W13</f>
        <v>#REF!</v>
      </c>
      <c r="BA7" s="416" t="e">
        <f t="shared" ref="BA7:BA28" si="24">X13</f>
        <v>#REF!</v>
      </c>
      <c r="BB7" s="416" t="e">
        <f t="shared" ref="BB7:BB28" si="25">Y13</f>
        <v>#REF!</v>
      </c>
    </row>
    <row r="8" spans="2:54" ht="20.25" customHeight="1">
      <c r="B8" s="362">
        <v>2008</v>
      </c>
      <c r="C8" s="94"/>
      <c r="D8" s="363">
        <v>4064.4593071883701</v>
      </c>
      <c r="E8" s="364">
        <v>481.14404086167298</v>
      </c>
      <c r="F8" s="365">
        <v>682.44508318328496</v>
      </c>
      <c r="G8" s="367">
        <v>488.02891963837999</v>
      </c>
      <c r="H8" s="367">
        <f t="shared" si="3"/>
        <v>5716.0773508717075</v>
      </c>
      <c r="I8" s="385">
        <v>544.44120883450603</v>
      </c>
      <c r="J8" s="386">
        <v>1867.96940158077</v>
      </c>
      <c r="K8" s="385">
        <v>141.10301794833299</v>
      </c>
      <c r="L8" s="387">
        <v>228.88780012856199</v>
      </c>
      <c r="M8" s="385">
        <v>1739.4644186804801</v>
      </c>
      <c r="N8" s="386">
        <f t="shared" si="4"/>
        <v>4521.8658471726512</v>
      </c>
      <c r="O8" s="388">
        <v>1316.9256762063701</v>
      </c>
      <c r="P8" s="389">
        <v>999.77812513400102</v>
      </c>
      <c r="Q8" s="388">
        <v>2671.91000228652</v>
      </c>
      <c r="R8" s="389">
        <v>600.89589763545405</v>
      </c>
      <c r="S8" s="388">
        <v>620.12126920962805</v>
      </c>
      <c r="T8" s="389">
        <v>410.41264640000003</v>
      </c>
      <c r="U8" s="388">
        <v>532.786962893809</v>
      </c>
      <c r="V8" s="389">
        <v>1081.75101716923</v>
      </c>
      <c r="W8" s="388">
        <v>814.29858208688995</v>
      </c>
      <c r="X8" s="397">
        <v>270.78237328235002</v>
      </c>
      <c r="Y8" s="388">
        <v>786.30765372768701</v>
      </c>
      <c r="Z8" s="388">
        <f t="shared" si="5"/>
        <v>10105.97020603194</v>
      </c>
      <c r="AA8" s="409">
        <f t="shared" si="1"/>
        <v>20343.913404076295</v>
      </c>
      <c r="AB8" s="318"/>
      <c r="AF8" s="408" t="s">
        <v>87</v>
      </c>
      <c r="AG8" s="416" t="e">
        <f t="shared" si="6"/>
        <v>#REF!</v>
      </c>
      <c r="AH8" s="416" t="e">
        <f t="shared" si="7"/>
        <v>#REF!</v>
      </c>
      <c r="AI8" s="416" t="e">
        <f t="shared" si="8"/>
        <v>#REF!</v>
      </c>
      <c r="AJ8" s="416" t="e">
        <f t="shared" si="9"/>
        <v>#REF!</v>
      </c>
      <c r="AL8" s="416" t="e">
        <f t="shared" si="10"/>
        <v>#REF!</v>
      </c>
      <c r="AM8" s="416" t="e">
        <f t="shared" si="11"/>
        <v>#REF!</v>
      </c>
      <c r="AN8" s="416" t="e">
        <f t="shared" si="12"/>
        <v>#REF!</v>
      </c>
      <c r="AO8" s="416" t="e">
        <f t="shared" si="13"/>
        <v>#REF!</v>
      </c>
      <c r="AP8" s="416" t="e">
        <f t="shared" si="14"/>
        <v>#REF!</v>
      </c>
      <c r="AR8" s="416" t="e">
        <f t="shared" si="15"/>
        <v>#REF!</v>
      </c>
      <c r="AS8" s="416" t="e">
        <f t="shared" si="16"/>
        <v>#REF!</v>
      </c>
      <c r="AT8" s="416" t="e">
        <f t="shared" si="17"/>
        <v>#REF!</v>
      </c>
      <c r="AU8" s="416" t="e">
        <f t="shared" si="18"/>
        <v>#REF!</v>
      </c>
      <c r="AV8" s="416" t="e">
        <f t="shared" si="19"/>
        <v>#REF!</v>
      </c>
      <c r="AW8" s="416" t="e">
        <f t="shared" si="20"/>
        <v>#REF!</v>
      </c>
      <c r="AX8" s="416" t="e">
        <f t="shared" si="21"/>
        <v>#REF!</v>
      </c>
      <c r="AY8" s="416" t="e">
        <f t="shared" si="22"/>
        <v>#REF!</v>
      </c>
      <c r="AZ8" s="416" t="e">
        <f t="shared" si="23"/>
        <v>#REF!</v>
      </c>
      <c r="BA8" s="416" t="e">
        <f t="shared" si="24"/>
        <v>#REF!</v>
      </c>
      <c r="BB8" s="416" t="e">
        <f t="shared" si="25"/>
        <v>#REF!</v>
      </c>
    </row>
    <row r="9" spans="2:54" ht="20.25" customHeight="1">
      <c r="B9" s="362">
        <v>2009</v>
      </c>
      <c r="C9" s="94"/>
      <c r="D9" s="363">
        <v>4479.4262706341497</v>
      </c>
      <c r="E9" s="364">
        <v>502.15328993483001</v>
      </c>
      <c r="F9" s="363">
        <v>687.36015399999997</v>
      </c>
      <c r="G9" s="367">
        <v>460.15532840140901</v>
      </c>
      <c r="H9" s="367">
        <f t="shared" si="3"/>
        <v>6129.0950429703889</v>
      </c>
      <c r="I9" s="385">
        <v>581.20000100000004</v>
      </c>
      <c r="J9" s="386">
        <v>1843.5798967413</v>
      </c>
      <c r="K9" s="385">
        <v>151.69193847708101</v>
      </c>
      <c r="L9" s="387">
        <v>246.397948406452</v>
      </c>
      <c r="M9" s="385">
        <v>1901.8527360537901</v>
      </c>
      <c r="N9" s="386">
        <f t="shared" si="4"/>
        <v>4724.7225206786225</v>
      </c>
      <c r="O9" s="388">
        <v>1387.9310089999999</v>
      </c>
      <c r="P9" s="389">
        <v>962.00084100000004</v>
      </c>
      <c r="Q9" s="388">
        <v>2790.1362986905001</v>
      </c>
      <c r="R9" s="389">
        <v>624.164716</v>
      </c>
      <c r="S9" s="388">
        <v>677.93816802119295</v>
      </c>
      <c r="T9" s="389">
        <v>420.26254991360003</v>
      </c>
      <c r="U9" s="388">
        <v>524.52843702752102</v>
      </c>
      <c r="V9" s="389">
        <v>1208.1798796532601</v>
      </c>
      <c r="W9" s="388">
        <v>914.89015573904601</v>
      </c>
      <c r="X9" s="397">
        <v>311.81224933890701</v>
      </c>
      <c r="Y9" s="388">
        <v>845.05032453228</v>
      </c>
      <c r="Z9" s="388">
        <f t="shared" si="5"/>
        <v>10666.894628916307</v>
      </c>
      <c r="AA9" s="409">
        <f t="shared" si="1"/>
        <v>21520.712192565315</v>
      </c>
      <c r="AB9" s="318"/>
      <c r="AF9" s="408" t="s">
        <v>88</v>
      </c>
      <c r="AG9" s="416" t="e">
        <f t="shared" si="6"/>
        <v>#REF!</v>
      </c>
      <c r="AH9" s="416" t="e">
        <f t="shared" si="7"/>
        <v>#REF!</v>
      </c>
      <c r="AI9" s="416" t="e">
        <f t="shared" si="8"/>
        <v>#REF!</v>
      </c>
      <c r="AJ9" s="416" t="e">
        <f t="shared" si="9"/>
        <v>#REF!</v>
      </c>
      <c r="AL9" s="416" t="e">
        <f t="shared" si="10"/>
        <v>#REF!</v>
      </c>
      <c r="AM9" s="416" t="e">
        <f t="shared" si="11"/>
        <v>#REF!</v>
      </c>
      <c r="AN9" s="416" t="e">
        <f t="shared" si="12"/>
        <v>#REF!</v>
      </c>
      <c r="AO9" s="416" t="e">
        <f t="shared" si="13"/>
        <v>#REF!</v>
      </c>
      <c r="AP9" s="416" t="e">
        <f t="shared" si="14"/>
        <v>#REF!</v>
      </c>
      <c r="AR9" s="416" t="e">
        <f t="shared" si="15"/>
        <v>#REF!</v>
      </c>
      <c r="AS9" s="416" t="e">
        <f t="shared" si="16"/>
        <v>#REF!</v>
      </c>
      <c r="AT9" s="416" t="e">
        <f t="shared" si="17"/>
        <v>#REF!</v>
      </c>
      <c r="AU9" s="416" t="e">
        <f t="shared" si="18"/>
        <v>#REF!</v>
      </c>
      <c r="AV9" s="416" t="e">
        <f t="shared" si="19"/>
        <v>#REF!</v>
      </c>
      <c r="AW9" s="416" t="e">
        <f t="shared" si="20"/>
        <v>#REF!</v>
      </c>
      <c r="AX9" s="416" t="e">
        <f t="shared" si="21"/>
        <v>#REF!</v>
      </c>
      <c r="AY9" s="416" t="e">
        <f t="shared" si="22"/>
        <v>#REF!</v>
      </c>
      <c r="AZ9" s="416" t="e">
        <f t="shared" si="23"/>
        <v>#REF!</v>
      </c>
      <c r="BA9" s="416" t="e">
        <f t="shared" si="24"/>
        <v>#REF!</v>
      </c>
      <c r="BB9" s="416" t="e">
        <f t="shared" si="25"/>
        <v>#REF!</v>
      </c>
    </row>
    <row r="10" spans="2:54" ht="20.25" customHeight="1">
      <c r="B10" s="362">
        <v>2010</v>
      </c>
      <c r="D10" s="364">
        <v>4703.3999990000002</v>
      </c>
      <c r="E10" s="364">
        <v>525.500001</v>
      </c>
      <c r="F10" s="363">
        <v>756.58618000000001</v>
      </c>
      <c r="G10" s="364">
        <v>467.01504999999997</v>
      </c>
      <c r="H10" s="367">
        <f t="shared" si="3"/>
        <v>6452.5012300000008</v>
      </c>
      <c r="I10" s="385">
        <v>625.61985600000003</v>
      </c>
      <c r="J10" s="386">
        <v>1983.7</v>
      </c>
      <c r="K10" s="385">
        <v>170.28971799999999</v>
      </c>
      <c r="L10" s="386">
        <v>259.36776900000001</v>
      </c>
      <c r="M10" s="385">
        <v>1949.39905445513</v>
      </c>
      <c r="N10" s="386">
        <f t="shared" si="4"/>
        <v>4988.3763974551302</v>
      </c>
      <c r="O10" s="388">
        <v>1573.0945220000001</v>
      </c>
      <c r="P10" s="389">
        <v>987.857213</v>
      </c>
      <c r="Q10" s="388">
        <v>3014.3079710000002</v>
      </c>
      <c r="R10" s="389">
        <v>776.90601500000002</v>
      </c>
      <c r="S10" s="388">
        <v>791.49056399999995</v>
      </c>
      <c r="T10" s="389">
        <v>430.34885111152602</v>
      </c>
      <c r="U10" s="388">
        <v>645.70000000000005</v>
      </c>
      <c r="V10" s="389">
        <v>1248.961399</v>
      </c>
      <c r="W10" s="388">
        <v>963.218076</v>
      </c>
      <c r="X10" s="389">
        <v>346.86159199999997</v>
      </c>
      <c r="Y10" s="388">
        <v>935.5</v>
      </c>
      <c r="Z10" s="388">
        <f t="shared" si="5"/>
        <v>11714.246203111525</v>
      </c>
      <c r="AA10" s="409">
        <f t="shared" si="1"/>
        <v>23155.123830566659</v>
      </c>
      <c r="AB10" s="318"/>
      <c r="AF10" s="410" t="s">
        <v>89</v>
      </c>
      <c r="AG10" s="416" t="e">
        <f t="shared" si="6"/>
        <v>#REF!</v>
      </c>
      <c r="AH10" s="416" t="e">
        <f t="shared" si="7"/>
        <v>#REF!</v>
      </c>
      <c r="AI10" s="416" t="e">
        <f t="shared" si="8"/>
        <v>#REF!</v>
      </c>
      <c r="AJ10" s="416" t="e">
        <f t="shared" si="9"/>
        <v>#REF!</v>
      </c>
      <c r="AL10" s="416" t="e">
        <f t="shared" si="10"/>
        <v>#REF!</v>
      </c>
      <c r="AM10" s="416" t="e">
        <f t="shared" si="11"/>
        <v>#REF!</v>
      </c>
      <c r="AN10" s="416" t="e">
        <f t="shared" si="12"/>
        <v>#REF!</v>
      </c>
      <c r="AO10" s="416" t="e">
        <f t="shared" si="13"/>
        <v>#REF!</v>
      </c>
      <c r="AP10" s="416" t="e">
        <f t="shared" si="14"/>
        <v>#REF!</v>
      </c>
      <c r="AR10" s="416" t="e">
        <f t="shared" si="15"/>
        <v>#REF!</v>
      </c>
      <c r="AS10" s="416" t="e">
        <f t="shared" si="16"/>
        <v>#REF!</v>
      </c>
      <c r="AT10" s="416" t="e">
        <f t="shared" si="17"/>
        <v>#REF!</v>
      </c>
      <c r="AU10" s="416" t="e">
        <f t="shared" si="18"/>
        <v>#REF!</v>
      </c>
      <c r="AV10" s="416" t="e">
        <f t="shared" si="19"/>
        <v>#REF!</v>
      </c>
      <c r="AW10" s="416" t="e">
        <f t="shared" si="20"/>
        <v>#REF!</v>
      </c>
      <c r="AX10" s="416" t="e">
        <f t="shared" si="21"/>
        <v>#REF!</v>
      </c>
      <c r="AY10" s="416" t="e">
        <f t="shared" si="22"/>
        <v>#REF!</v>
      </c>
      <c r="AZ10" s="416" t="e">
        <f t="shared" si="23"/>
        <v>#REF!</v>
      </c>
      <c r="BA10" s="416" t="e">
        <f t="shared" si="24"/>
        <v>#REF!</v>
      </c>
      <c r="BB10" s="416" t="e">
        <f t="shared" si="25"/>
        <v>#REF!</v>
      </c>
    </row>
    <row r="11" spans="2:54" ht="18.75" hidden="1" customHeight="1">
      <c r="B11" s="487">
        <v>2011</v>
      </c>
      <c r="C11" s="51"/>
      <c r="D11" s="468"/>
      <c r="E11" s="469"/>
      <c r="F11" s="368"/>
      <c r="G11" s="468"/>
      <c r="H11" s="468">
        <f t="shared" si="3"/>
        <v>0</v>
      </c>
      <c r="I11" s="390"/>
      <c r="J11" s="470"/>
      <c r="K11" s="391"/>
      <c r="L11" s="470"/>
      <c r="M11" s="391"/>
      <c r="N11" s="471">
        <f t="shared" si="4"/>
        <v>0</v>
      </c>
      <c r="O11" s="472"/>
      <c r="P11" s="392"/>
      <c r="Q11" s="473"/>
      <c r="R11" s="398"/>
      <c r="S11" s="472"/>
      <c r="T11" s="392"/>
      <c r="U11" s="473"/>
      <c r="V11" s="399"/>
      <c r="W11" s="474"/>
      <c r="X11" s="392"/>
      <c r="Y11" s="474"/>
      <c r="Z11" s="473">
        <f t="shared" si="5"/>
        <v>0</v>
      </c>
      <c r="AA11" s="475">
        <f t="shared" si="1"/>
        <v>0</v>
      </c>
      <c r="AB11" s="318"/>
      <c r="AF11" s="408" t="s">
        <v>90</v>
      </c>
      <c r="AG11" s="416" t="e">
        <f t="shared" si="6"/>
        <v>#REF!</v>
      </c>
      <c r="AH11" s="416" t="e">
        <f t="shared" si="7"/>
        <v>#REF!</v>
      </c>
      <c r="AI11" s="416" t="e">
        <f t="shared" si="8"/>
        <v>#REF!</v>
      </c>
      <c r="AJ11" s="416" t="e">
        <f t="shared" si="9"/>
        <v>#REF!</v>
      </c>
      <c r="AL11" s="416" t="e">
        <f t="shared" si="10"/>
        <v>#REF!</v>
      </c>
      <c r="AM11" s="416" t="e">
        <f t="shared" si="11"/>
        <v>#REF!</v>
      </c>
      <c r="AN11" s="416" t="e">
        <f t="shared" si="12"/>
        <v>#REF!</v>
      </c>
      <c r="AO11" s="416" t="e">
        <f t="shared" si="13"/>
        <v>#REF!</v>
      </c>
      <c r="AP11" s="416" t="e">
        <f t="shared" si="14"/>
        <v>#REF!</v>
      </c>
      <c r="AR11" s="416" t="e">
        <f t="shared" si="15"/>
        <v>#REF!</v>
      </c>
      <c r="AS11" s="416" t="e">
        <f t="shared" si="16"/>
        <v>#REF!</v>
      </c>
      <c r="AT11" s="416" t="e">
        <f t="shared" si="17"/>
        <v>#REF!</v>
      </c>
      <c r="AU11" s="416" t="e">
        <f t="shared" si="18"/>
        <v>#REF!</v>
      </c>
      <c r="AV11" s="416" t="e">
        <f t="shared" si="19"/>
        <v>#REF!</v>
      </c>
      <c r="AW11" s="416" t="e">
        <f t="shared" si="20"/>
        <v>#REF!</v>
      </c>
      <c r="AX11" s="416" t="e">
        <f t="shared" si="21"/>
        <v>#REF!</v>
      </c>
      <c r="AY11" s="416" t="e">
        <f t="shared" si="22"/>
        <v>#REF!</v>
      </c>
      <c r="AZ11" s="416" t="e">
        <f t="shared" si="23"/>
        <v>#REF!</v>
      </c>
      <c r="BA11" s="416" t="e">
        <f t="shared" si="24"/>
        <v>#REF!</v>
      </c>
      <c r="BB11" s="416" t="e">
        <f t="shared" si="25"/>
        <v>#REF!</v>
      </c>
    </row>
    <row r="12" spans="2:54" ht="30" customHeight="1">
      <c r="B12" s="369">
        <v>2006</v>
      </c>
      <c r="C12" s="370" t="s">
        <v>91</v>
      </c>
      <c r="D12" s="371" t="e">
        <f>#REF!</f>
        <v>#REF!</v>
      </c>
      <c r="E12" s="372" t="e">
        <f>#REF!</f>
        <v>#REF!</v>
      </c>
      <c r="F12" s="373" t="e">
        <f>#REF!</f>
        <v>#REF!</v>
      </c>
      <c r="G12" s="372" t="e">
        <f>#REF!</f>
        <v>#REF!</v>
      </c>
      <c r="H12" s="374" t="e">
        <f t="shared" si="3"/>
        <v>#REF!</v>
      </c>
      <c r="I12" s="393" t="e">
        <f>#REF!</f>
        <v>#REF!</v>
      </c>
      <c r="J12" s="394" t="e">
        <f>#REF!</f>
        <v>#REF!</v>
      </c>
      <c r="K12" s="393" t="e">
        <f>#REF!</f>
        <v>#REF!</v>
      </c>
      <c r="L12" s="394" t="e">
        <f>#REF!</f>
        <v>#REF!</v>
      </c>
      <c r="M12" s="393" t="e">
        <f>#REF!</f>
        <v>#REF!</v>
      </c>
      <c r="N12" s="394" t="e">
        <f t="shared" si="4"/>
        <v>#REF!</v>
      </c>
      <c r="O12" s="395" t="e">
        <f>#REF!</f>
        <v>#REF!</v>
      </c>
      <c r="P12" s="396" t="e">
        <f>#REF!</f>
        <v>#REF!</v>
      </c>
      <c r="Q12" s="395" t="e">
        <f>#REF!</f>
        <v>#REF!</v>
      </c>
      <c r="R12" s="396" t="e">
        <f>#REF!</f>
        <v>#REF!</v>
      </c>
      <c r="S12" s="395" t="e">
        <f>#REF!</f>
        <v>#REF!</v>
      </c>
      <c r="T12" s="400" t="e">
        <f>#REF!</f>
        <v>#REF!</v>
      </c>
      <c r="U12" s="401" t="e">
        <f>#REF!</f>
        <v>#REF!</v>
      </c>
      <c r="V12" s="396" t="e">
        <f>#REF!</f>
        <v>#REF!</v>
      </c>
      <c r="W12" s="395" t="e">
        <f>#REF!</f>
        <v>#REF!</v>
      </c>
      <c r="X12" s="396" t="e">
        <f>#REF!</f>
        <v>#REF!</v>
      </c>
      <c r="Y12" s="411" t="e">
        <f>#REF!</f>
        <v>#REF!</v>
      </c>
      <c r="Z12" s="395" t="e">
        <f t="shared" si="5"/>
        <v>#REF!</v>
      </c>
      <c r="AA12" s="412" t="e">
        <f t="shared" si="1"/>
        <v>#REF!</v>
      </c>
      <c r="AB12" s="318"/>
      <c r="AF12" s="408" t="s">
        <v>92</v>
      </c>
      <c r="AG12" s="416" t="e">
        <f t="shared" si="6"/>
        <v>#REF!</v>
      </c>
      <c r="AH12" s="416" t="e">
        <f t="shared" si="7"/>
        <v>#REF!</v>
      </c>
      <c r="AI12" s="416" t="e">
        <f t="shared" si="8"/>
        <v>#REF!</v>
      </c>
      <c r="AJ12" s="416" t="e">
        <f t="shared" si="9"/>
        <v>#REF!</v>
      </c>
      <c r="AL12" s="416" t="e">
        <f t="shared" si="10"/>
        <v>#REF!</v>
      </c>
      <c r="AM12" s="416" t="e">
        <f t="shared" si="11"/>
        <v>#REF!</v>
      </c>
      <c r="AN12" s="416" t="e">
        <f t="shared" si="12"/>
        <v>#REF!</v>
      </c>
      <c r="AO12" s="416" t="e">
        <f t="shared" si="13"/>
        <v>#REF!</v>
      </c>
      <c r="AP12" s="416" t="e">
        <f t="shared" si="14"/>
        <v>#REF!</v>
      </c>
      <c r="AR12" s="416" t="e">
        <f t="shared" si="15"/>
        <v>#REF!</v>
      </c>
      <c r="AS12" s="416" t="e">
        <f t="shared" si="16"/>
        <v>#REF!</v>
      </c>
      <c r="AT12" s="416" t="e">
        <f t="shared" si="17"/>
        <v>#REF!</v>
      </c>
      <c r="AU12" s="416" t="e">
        <f t="shared" si="18"/>
        <v>#REF!</v>
      </c>
      <c r="AV12" s="416" t="e">
        <f t="shared" si="19"/>
        <v>#REF!</v>
      </c>
      <c r="AW12" s="416" t="e">
        <f t="shared" si="20"/>
        <v>#REF!</v>
      </c>
      <c r="AX12" s="416" t="e">
        <f t="shared" si="21"/>
        <v>#REF!</v>
      </c>
      <c r="AY12" s="416" t="e">
        <f t="shared" si="22"/>
        <v>#REF!</v>
      </c>
      <c r="AZ12" s="416" t="e">
        <f t="shared" si="23"/>
        <v>#REF!</v>
      </c>
      <c r="BA12" s="416" t="e">
        <f t="shared" si="24"/>
        <v>#REF!</v>
      </c>
      <c r="BB12" s="416" t="e">
        <f t="shared" si="25"/>
        <v>#REF!</v>
      </c>
    </row>
    <row r="13" spans="2:54" ht="18.75" customHeight="1">
      <c r="B13" s="26"/>
      <c r="C13" s="305" t="s">
        <v>93</v>
      </c>
      <c r="D13" s="375" t="e">
        <f>#REF!</f>
        <v>#REF!</v>
      </c>
      <c r="E13" s="364" t="e">
        <f>#REF!</f>
        <v>#REF!</v>
      </c>
      <c r="F13" s="363" t="e">
        <f>#REF!</f>
        <v>#REF!</v>
      </c>
      <c r="G13" s="364" t="e">
        <f>#REF!</f>
        <v>#REF!</v>
      </c>
      <c r="H13" s="367" t="e">
        <f t="shared" si="3"/>
        <v>#REF!</v>
      </c>
      <c r="I13" s="385" t="e">
        <f>#REF!</f>
        <v>#REF!</v>
      </c>
      <c r="J13" s="386" t="e">
        <f>#REF!</f>
        <v>#REF!</v>
      </c>
      <c r="K13" s="385" t="e">
        <f>#REF!</f>
        <v>#REF!</v>
      </c>
      <c r="L13" s="386" t="e">
        <f>#REF!</f>
        <v>#REF!</v>
      </c>
      <c r="M13" s="385" t="e">
        <f>#REF!</f>
        <v>#REF!</v>
      </c>
      <c r="N13" s="386" t="e">
        <f t="shared" si="4"/>
        <v>#REF!</v>
      </c>
      <c r="O13" s="388" t="e">
        <f>#REF!</f>
        <v>#REF!</v>
      </c>
      <c r="P13" s="389" t="e">
        <f>#REF!</f>
        <v>#REF!</v>
      </c>
      <c r="Q13" s="388" t="e">
        <f>#REF!</f>
        <v>#REF!</v>
      </c>
      <c r="R13" s="389" t="e">
        <f>#REF!</f>
        <v>#REF!</v>
      </c>
      <c r="S13" s="388" t="e">
        <f>#REF!</f>
        <v>#REF!</v>
      </c>
      <c r="T13" s="397" t="e">
        <f>#REF!</f>
        <v>#REF!</v>
      </c>
      <c r="U13" s="402" t="e">
        <f>#REF!</f>
        <v>#REF!</v>
      </c>
      <c r="V13" s="389" t="e">
        <f>#REF!</f>
        <v>#REF!</v>
      </c>
      <c r="W13" s="388" t="e">
        <f>#REF!</f>
        <v>#REF!</v>
      </c>
      <c r="X13" s="389" t="e">
        <f>#REF!</f>
        <v>#REF!</v>
      </c>
      <c r="Y13" s="413" t="e">
        <f>#REF!</f>
        <v>#REF!</v>
      </c>
      <c r="Z13" s="388" t="e">
        <f t="shared" si="5"/>
        <v>#REF!</v>
      </c>
      <c r="AA13" s="409" t="e">
        <f t="shared" si="1"/>
        <v>#REF!</v>
      </c>
      <c r="AB13" s="318"/>
      <c r="AF13" s="408" t="s">
        <v>94</v>
      </c>
      <c r="AG13" s="416" t="e">
        <f t="shared" si="6"/>
        <v>#REF!</v>
      </c>
      <c r="AH13" s="416" t="e">
        <f t="shared" si="7"/>
        <v>#REF!</v>
      </c>
      <c r="AI13" s="416" t="e">
        <f t="shared" si="8"/>
        <v>#REF!</v>
      </c>
      <c r="AJ13" s="416" t="e">
        <f t="shared" si="9"/>
        <v>#REF!</v>
      </c>
      <c r="AL13" s="416" t="e">
        <f t="shared" si="10"/>
        <v>#REF!</v>
      </c>
      <c r="AM13" s="416" t="e">
        <f t="shared" si="11"/>
        <v>#REF!</v>
      </c>
      <c r="AN13" s="416" t="e">
        <f t="shared" si="12"/>
        <v>#REF!</v>
      </c>
      <c r="AO13" s="416" t="e">
        <f t="shared" si="13"/>
        <v>#REF!</v>
      </c>
      <c r="AP13" s="416" t="e">
        <f t="shared" si="14"/>
        <v>#REF!</v>
      </c>
      <c r="AR13" s="416" t="e">
        <f t="shared" si="15"/>
        <v>#REF!</v>
      </c>
      <c r="AS13" s="416" t="e">
        <f t="shared" si="16"/>
        <v>#REF!</v>
      </c>
      <c r="AT13" s="416" t="e">
        <f t="shared" si="17"/>
        <v>#REF!</v>
      </c>
      <c r="AU13" s="416" t="e">
        <f t="shared" si="18"/>
        <v>#REF!</v>
      </c>
      <c r="AV13" s="416" t="e">
        <f t="shared" si="19"/>
        <v>#REF!</v>
      </c>
      <c r="AW13" s="416" t="e">
        <f t="shared" si="20"/>
        <v>#REF!</v>
      </c>
      <c r="AX13" s="416" t="e">
        <f t="shared" si="21"/>
        <v>#REF!</v>
      </c>
      <c r="AY13" s="416" t="e">
        <f t="shared" si="22"/>
        <v>#REF!</v>
      </c>
      <c r="AZ13" s="416" t="e">
        <f t="shared" si="23"/>
        <v>#REF!</v>
      </c>
      <c r="BA13" s="416" t="e">
        <f t="shared" si="24"/>
        <v>#REF!</v>
      </c>
      <c r="BB13" s="416" t="e">
        <f t="shared" si="25"/>
        <v>#REF!</v>
      </c>
    </row>
    <row r="14" spans="2:54" ht="18.75" customHeight="1">
      <c r="B14" s="26"/>
      <c r="C14" s="305" t="s">
        <v>95</v>
      </c>
      <c r="D14" s="375" t="e">
        <f>#REF!</f>
        <v>#REF!</v>
      </c>
      <c r="E14" s="364" t="e">
        <f>#REF!</f>
        <v>#REF!</v>
      </c>
      <c r="F14" s="363" t="e">
        <f>#REF!</f>
        <v>#REF!</v>
      </c>
      <c r="G14" s="364" t="e">
        <f>#REF!</f>
        <v>#REF!</v>
      </c>
      <c r="H14" s="367" t="e">
        <f t="shared" si="3"/>
        <v>#REF!</v>
      </c>
      <c r="I14" s="385" t="e">
        <f>#REF!</f>
        <v>#REF!</v>
      </c>
      <c r="J14" s="386" t="e">
        <f>#REF!</f>
        <v>#REF!</v>
      </c>
      <c r="K14" s="385" t="e">
        <f>#REF!</f>
        <v>#REF!</v>
      </c>
      <c r="L14" s="386" t="e">
        <f>#REF!</f>
        <v>#REF!</v>
      </c>
      <c r="M14" s="385" t="e">
        <f>#REF!</f>
        <v>#REF!</v>
      </c>
      <c r="N14" s="386" t="e">
        <f t="shared" si="4"/>
        <v>#REF!</v>
      </c>
      <c r="O14" s="388" t="e">
        <f>#REF!</f>
        <v>#REF!</v>
      </c>
      <c r="P14" s="389" t="e">
        <f>#REF!</f>
        <v>#REF!</v>
      </c>
      <c r="Q14" s="388" t="e">
        <f>#REF!</f>
        <v>#REF!</v>
      </c>
      <c r="R14" s="389" t="e">
        <f>#REF!</f>
        <v>#REF!</v>
      </c>
      <c r="S14" s="388" t="e">
        <f>#REF!</f>
        <v>#REF!</v>
      </c>
      <c r="T14" s="397" t="e">
        <f>#REF!</f>
        <v>#REF!</v>
      </c>
      <c r="U14" s="402" t="e">
        <f>#REF!</f>
        <v>#REF!</v>
      </c>
      <c r="V14" s="389" t="e">
        <f>#REF!</f>
        <v>#REF!</v>
      </c>
      <c r="W14" s="388" t="e">
        <f>#REF!</f>
        <v>#REF!</v>
      </c>
      <c r="X14" s="389" t="e">
        <f>#REF!</f>
        <v>#REF!</v>
      </c>
      <c r="Y14" s="413" t="e">
        <f>#REF!</f>
        <v>#REF!</v>
      </c>
      <c r="Z14" s="388" t="e">
        <f t="shared" si="5"/>
        <v>#REF!</v>
      </c>
      <c r="AA14" s="409" t="e">
        <f t="shared" si="1"/>
        <v>#REF!</v>
      </c>
      <c r="AB14" s="318"/>
      <c r="AF14" s="410" t="s">
        <v>96</v>
      </c>
      <c r="AG14" s="416" t="e">
        <f t="shared" si="6"/>
        <v>#REF!</v>
      </c>
      <c r="AH14" s="416" t="e">
        <f t="shared" si="7"/>
        <v>#REF!</v>
      </c>
      <c r="AI14" s="416" t="e">
        <f t="shared" si="8"/>
        <v>#REF!</v>
      </c>
      <c r="AJ14" s="416" t="e">
        <f t="shared" si="9"/>
        <v>#REF!</v>
      </c>
      <c r="AL14" s="416" t="e">
        <f t="shared" si="10"/>
        <v>#REF!</v>
      </c>
      <c r="AM14" s="416" t="e">
        <f t="shared" si="11"/>
        <v>#REF!</v>
      </c>
      <c r="AN14" s="416" t="e">
        <f t="shared" si="12"/>
        <v>#REF!</v>
      </c>
      <c r="AO14" s="416" t="e">
        <f t="shared" si="13"/>
        <v>#REF!</v>
      </c>
      <c r="AP14" s="416" t="e">
        <f t="shared" si="14"/>
        <v>#REF!</v>
      </c>
      <c r="AR14" s="416" t="e">
        <f t="shared" si="15"/>
        <v>#REF!</v>
      </c>
      <c r="AS14" s="416" t="e">
        <f t="shared" si="16"/>
        <v>#REF!</v>
      </c>
      <c r="AT14" s="416" t="e">
        <f t="shared" si="17"/>
        <v>#REF!</v>
      </c>
      <c r="AU14" s="416" t="e">
        <f t="shared" si="18"/>
        <v>#REF!</v>
      </c>
      <c r="AV14" s="416" t="e">
        <f t="shared" si="19"/>
        <v>#REF!</v>
      </c>
      <c r="AW14" s="416" t="e">
        <f t="shared" si="20"/>
        <v>#REF!</v>
      </c>
      <c r="AX14" s="416" t="e">
        <f t="shared" si="21"/>
        <v>#REF!</v>
      </c>
      <c r="AY14" s="416" t="e">
        <f t="shared" si="22"/>
        <v>#REF!</v>
      </c>
      <c r="AZ14" s="416" t="e">
        <f t="shared" si="23"/>
        <v>#REF!</v>
      </c>
      <c r="BA14" s="416" t="e">
        <f t="shared" si="24"/>
        <v>#REF!</v>
      </c>
      <c r="BB14" s="416" t="e">
        <f t="shared" si="25"/>
        <v>#REF!</v>
      </c>
    </row>
    <row r="15" spans="2:54" ht="18.75" customHeight="1">
      <c r="B15" s="26"/>
      <c r="C15" s="305" t="s">
        <v>97</v>
      </c>
      <c r="D15" s="375" t="e">
        <f>#REF!</f>
        <v>#REF!</v>
      </c>
      <c r="E15" s="364" t="e">
        <f>#REF!</f>
        <v>#REF!</v>
      </c>
      <c r="F15" s="363" t="e">
        <f>#REF!</f>
        <v>#REF!</v>
      </c>
      <c r="G15" s="364" t="e">
        <f>#REF!</f>
        <v>#REF!</v>
      </c>
      <c r="H15" s="367" t="e">
        <f t="shared" si="3"/>
        <v>#REF!</v>
      </c>
      <c r="I15" s="385" t="e">
        <f>#REF!</f>
        <v>#REF!</v>
      </c>
      <c r="J15" s="386" t="e">
        <f>#REF!</f>
        <v>#REF!</v>
      </c>
      <c r="K15" s="385" t="e">
        <f>#REF!</f>
        <v>#REF!</v>
      </c>
      <c r="L15" s="386" t="e">
        <f>#REF!</f>
        <v>#REF!</v>
      </c>
      <c r="M15" s="385" t="e">
        <f>#REF!</f>
        <v>#REF!</v>
      </c>
      <c r="N15" s="386" t="e">
        <f t="shared" si="4"/>
        <v>#REF!</v>
      </c>
      <c r="O15" s="388" t="e">
        <f>#REF!</f>
        <v>#REF!</v>
      </c>
      <c r="P15" s="389" t="e">
        <f>#REF!</f>
        <v>#REF!</v>
      </c>
      <c r="Q15" s="388" t="e">
        <f>#REF!</f>
        <v>#REF!</v>
      </c>
      <c r="R15" s="389" t="e">
        <f>#REF!</f>
        <v>#REF!</v>
      </c>
      <c r="S15" s="388" t="e">
        <f>#REF!</f>
        <v>#REF!</v>
      </c>
      <c r="T15" s="397" t="e">
        <f>#REF!</f>
        <v>#REF!</v>
      </c>
      <c r="U15" s="402" t="e">
        <f>#REF!</f>
        <v>#REF!</v>
      </c>
      <c r="V15" s="389" t="e">
        <f>#REF!</f>
        <v>#REF!</v>
      </c>
      <c r="W15" s="388" t="e">
        <f>#REF!</f>
        <v>#REF!</v>
      </c>
      <c r="X15" s="389" t="e">
        <f>#REF!</f>
        <v>#REF!</v>
      </c>
      <c r="Y15" s="413" t="e">
        <f>#REF!</f>
        <v>#REF!</v>
      </c>
      <c r="Z15" s="388" t="e">
        <f t="shared" si="5"/>
        <v>#REF!</v>
      </c>
      <c r="AA15" s="409" t="e">
        <f t="shared" si="1"/>
        <v>#REF!</v>
      </c>
      <c r="AB15" s="318"/>
      <c r="AF15" s="408" t="s">
        <v>98</v>
      </c>
      <c r="AG15" s="416" t="e">
        <f t="shared" si="6"/>
        <v>#REF!</v>
      </c>
      <c r="AH15" s="416" t="e">
        <f t="shared" si="7"/>
        <v>#REF!</v>
      </c>
      <c r="AI15" s="416" t="e">
        <f t="shared" si="8"/>
        <v>#REF!</v>
      </c>
      <c r="AJ15" s="416" t="e">
        <f t="shared" si="9"/>
        <v>#REF!</v>
      </c>
      <c r="AL15" s="416" t="e">
        <f t="shared" si="10"/>
        <v>#REF!</v>
      </c>
      <c r="AM15" s="416" t="e">
        <f t="shared" si="11"/>
        <v>#REF!</v>
      </c>
      <c r="AN15" s="416" t="e">
        <f t="shared" si="12"/>
        <v>#REF!</v>
      </c>
      <c r="AO15" s="416" t="e">
        <f t="shared" si="13"/>
        <v>#REF!</v>
      </c>
      <c r="AP15" s="416" t="e">
        <f t="shared" si="14"/>
        <v>#REF!</v>
      </c>
      <c r="AR15" s="416" t="e">
        <f t="shared" si="15"/>
        <v>#REF!</v>
      </c>
      <c r="AS15" s="416" t="e">
        <f t="shared" si="16"/>
        <v>#REF!</v>
      </c>
      <c r="AT15" s="416" t="e">
        <f t="shared" si="17"/>
        <v>#REF!</v>
      </c>
      <c r="AU15" s="416" t="e">
        <f t="shared" si="18"/>
        <v>#REF!</v>
      </c>
      <c r="AV15" s="416" t="e">
        <f t="shared" si="19"/>
        <v>#REF!</v>
      </c>
      <c r="AW15" s="416" t="e">
        <f t="shared" si="20"/>
        <v>#REF!</v>
      </c>
      <c r="AX15" s="416" t="e">
        <f t="shared" si="21"/>
        <v>#REF!</v>
      </c>
      <c r="AY15" s="416" t="e">
        <f t="shared" si="22"/>
        <v>#REF!</v>
      </c>
      <c r="AZ15" s="416" t="e">
        <f t="shared" si="23"/>
        <v>#REF!</v>
      </c>
      <c r="BA15" s="416" t="e">
        <f t="shared" si="24"/>
        <v>#REF!</v>
      </c>
      <c r="BB15" s="416" t="e">
        <f t="shared" si="25"/>
        <v>#REF!</v>
      </c>
    </row>
    <row r="16" spans="2:54" ht="30" customHeight="1">
      <c r="B16" s="26">
        <v>2007</v>
      </c>
      <c r="C16" s="305" t="s">
        <v>91</v>
      </c>
      <c r="D16" s="375" t="e">
        <f>#REF!</f>
        <v>#REF!</v>
      </c>
      <c r="E16" s="364" t="e">
        <f>#REF!</f>
        <v>#REF!</v>
      </c>
      <c r="F16" s="363" t="e">
        <f>#REF!</f>
        <v>#REF!</v>
      </c>
      <c r="G16" s="364" t="e">
        <f>#REF!</f>
        <v>#REF!</v>
      </c>
      <c r="H16" s="367" t="e">
        <f t="shared" si="3"/>
        <v>#REF!</v>
      </c>
      <c r="I16" s="385" t="e">
        <f>#REF!</f>
        <v>#REF!</v>
      </c>
      <c r="J16" s="386" t="e">
        <f>#REF!</f>
        <v>#REF!</v>
      </c>
      <c r="K16" s="385" t="e">
        <f>#REF!</f>
        <v>#REF!</v>
      </c>
      <c r="L16" s="386" t="e">
        <f>#REF!</f>
        <v>#REF!</v>
      </c>
      <c r="M16" s="385" t="e">
        <f>#REF!</f>
        <v>#REF!</v>
      </c>
      <c r="N16" s="386" t="e">
        <f t="shared" si="4"/>
        <v>#REF!</v>
      </c>
      <c r="O16" s="388" t="e">
        <f>#REF!</f>
        <v>#REF!</v>
      </c>
      <c r="P16" s="389" t="e">
        <f>#REF!</f>
        <v>#REF!</v>
      </c>
      <c r="Q16" s="388" t="e">
        <f>#REF!</f>
        <v>#REF!</v>
      </c>
      <c r="R16" s="389" t="e">
        <f>#REF!</f>
        <v>#REF!</v>
      </c>
      <c r="S16" s="388" t="e">
        <f>#REF!</f>
        <v>#REF!</v>
      </c>
      <c r="T16" s="397" t="e">
        <f>#REF!</f>
        <v>#REF!</v>
      </c>
      <c r="U16" s="402" t="e">
        <f>#REF!</f>
        <v>#REF!</v>
      </c>
      <c r="V16" s="389" t="e">
        <f>#REF!</f>
        <v>#REF!</v>
      </c>
      <c r="W16" s="388" t="e">
        <f>#REF!</f>
        <v>#REF!</v>
      </c>
      <c r="X16" s="389" t="e">
        <f>#REF!</f>
        <v>#REF!</v>
      </c>
      <c r="Y16" s="413" t="e">
        <f>#REF!</f>
        <v>#REF!</v>
      </c>
      <c r="Z16" s="388" t="e">
        <f t="shared" si="5"/>
        <v>#REF!</v>
      </c>
      <c r="AA16" s="409" t="e">
        <f t="shared" si="1"/>
        <v>#REF!</v>
      </c>
      <c r="AB16" s="318"/>
      <c r="AF16" s="408" t="s">
        <v>99</v>
      </c>
      <c r="AG16" s="416" t="e">
        <f t="shared" si="6"/>
        <v>#REF!</v>
      </c>
      <c r="AH16" s="416" t="e">
        <f t="shared" si="7"/>
        <v>#REF!</v>
      </c>
      <c r="AI16" s="416" t="e">
        <f t="shared" si="8"/>
        <v>#REF!</v>
      </c>
      <c r="AJ16" s="416" t="e">
        <f t="shared" si="9"/>
        <v>#REF!</v>
      </c>
      <c r="AL16" s="416" t="e">
        <f t="shared" si="10"/>
        <v>#REF!</v>
      </c>
      <c r="AM16" s="416" t="e">
        <f t="shared" si="11"/>
        <v>#REF!</v>
      </c>
      <c r="AN16" s="416" t="e">
        <f t="shared" si="12"/>
        <v>#REF!</v>
      </c>
      <c r="AO16" s="416" t="e">
        <f t="shared" si="13"/>
        <v>#REF!</v>
      </c>
      <c r="AP16" s="416" t="e">
        <f t="shared" si="14"/>
        <v>#REF!</v>
      </c>
      <c r="AR16" s="416" t="e">
        <f t="shared" si="15"/>
        <v>#REF!</v>
      </c>
      <c r="AS16" s="416" t="e">
        <f t="shared" si="16"/>
        <v>#REF!</v>
      </c>
      <c r="AT16" s="416" t="e">
        <f t="shared" si="17"/>
        <v>#REF!</v>
      </c>
      <c r="AU16" s="416" t="e">
        <f t="shared" si="18"/>
        <v>#REF!</v>
      </c>
      <c r="AV16" s="416" t="e">
        <f t="shared" si="19"/>
        <v>#REF!</v>
      </c>
      <c r="AW16" s="416" t="e">
        <f t="shared" si="20"/>
        <v>#REF!</v>
      </c>
      <c r="AX16" s="416" t="e">
        <f t="shared" si="21"/>
        <v>#REF!</v>
      </c>
      <c r="AY16" s="416" t="e">
        <f t="shared" si="22"/>
        <v>#REF!</v>
      </c>
      <c r="AZ16" s="416" t="e">
        <f t="shared" si="23"/>
        <v>#REF!</v>
      </c>
      <c r="BA16" s="416" t="e">
        <f t="shared" si="24"/>
        <v>#REF!</v>
      </c>
      <c r="BB16" s="416" t="e">
        <f t="shared" si="25"/>
        <v>#REF!</v>
      </c>
    </row>
    <row r="17" spans="2:54" ht="18.75" customHeight="1">
      <c r="B17" s="26"/>
      <c r="C17" s="305" t="s">
        <v>93</v>
      </c>
      <c r="D17" s="375" t="e">
        <f>#REF!</f>
        <v>#REF!</v>
      </c>
      <c r="E17" s="364" t="e">
        <f>#REF!</f>
        <v>#REF!</v>
      </c>
      <c r="F17" s="363" t="e">
        <f>#REF!</f>
        <v>#REF!</v>
      </c>
      <c r="G17" s="364" t="e">
        <f>#REF!</f>
        <v>#REF!</v>
      </c>
      <c r="H17" s="367" t="e">
        <f t="shared" si="3"/>
        <v>#REF!</v>
      </c>
      <c r="I17" s="385" t="e">
        <f>#REF!</f>
        <v>#REF!</v>
      </c>
      <c r="J17" s="386" t="e">
        <f>#REF!</f>
        <v>#REF!</v>
      </c>
      <c r="K17" s="385" t="e">
        <f>#REF!</f>
        <v>#REF!</v>
      </c>
      <c r="L17" s="386" t="e">
        <f>#REF!</f>
        <v>#REF!</v>
      </c>
      <c r="M17" s="385" t="e">
        <f>#REF!</f>
        <v>#REF!</v>
      </c>
      <c r="N17" s="386" t="e">
        <f t="shared" si="4"/>
        <v>#REF!</v>
      </c>
      <c r="O17" s="388" t="e">
        <f>#REF!</f>
        <v>#REF!</v>
      </c>
      <c r="P17" s="389" t="e">
        <f>#REF!</f>
        <v>#REF!</v>
      </c>
      <c r="Q17" s="388" t="e">
        <f>#REF!</f>
        <v>#REF!</v>
      </c>
      <c r="R17" s="389" t="e">
        <f>#REF!</f>
        <v>#REF!</v>
      </c>
      <c r="S17" s="388" t="e">
        <f>#REF!</f>
        <v>#REF!</v>
      </c>
      <c r="T17" s="397" t="e">
        <f>#REF!</f>
        <v>#REF!</v>
      </c>
      <c r="U17" s="402" t="e">
        <f>#REF!</f>
        <v>#REF!</v>
      </c>
      <c r="V17" s="389" t="e">
        <f>#REF!</f>
        <v>#REF!</v>
      </c>
      <c r="W17" s="388" t="e">
        <f>#REF!</f>
        <v>#REF!</v>
      </c>
      <c r="X17" s="389" t="e">
        <f>#REF!</f>
        <v>#REF!</v>
      </c>
      <c r="Y17" s="413" t="e">
        <f>#REF!</f>
        <v>#REF!</v>
      </c>
      <c r="Z17" s="388" t="e">
        <f t="shared" si="5"/>
        <v>#REF!</v>
      </c>
      <c r="AA17" s="409" t="e">
        <f t="shared" si="1"/>
        <v>#REF!</v>
      </c>
      <c r="AB17" s="318"/>
      <c r="AF17" s="408" t="s">
        <v>100</v>
      </c>
      <c r="AG17" s="416" t="e">
        <f t="shared" si="6"/>
        <v>#REF!</v>
      </c>
      <c r="AH17" s="416" t="e">
        <f t="shared" si="7"/>
        <v>#REF!</v>
      </c>
      <c r="AI17" s="416" t="e">
        <f t="shared" si="8"/>
        <v>#REF!</v>
      </c>
      <c r="AJ17" s="416" t="e">
        <f t="shared" si="9"/>
        <v>#REF!</v>
      </c>
      <c r="AL17" s="416" t="e">
        <f t="shared" si="10"/>
        <v>#REF!</v>
      </c>
      <c r="AM17" s="416" t="e">
        <f t="shared" si="11"/>
        <v>#REF!</v>
      </c>
      <c r="AN17" s="416" t="e">
        <f t="shared" si="12"/>
        <v>#REF!</v>
      </c>
      <c r="AO17" s="416" t="e">
        <f t="shared" si="13"/>
        <v>#REF!</v>
      </c>
      <c r="AP17" s="416" t="e">
        <f t="shared" si="14"/>
        <v>#REF!</v>
      </c>
      <c r="AR17" s="416" t="e">
        <f t="shared" si="15"/>
        <v>#REF!</v>
      </c>
      <c r="AS17" s="416" t="e">
        <f t="shared" si="16"/>
        <v>#REF!</v>
      </c>
      <c r="AT17" s="416" t="e">
        <f t="shared" si="17"/>
        <v>#REF!</v>
      </c>
      <c r="AU17" s="416" t="e">
        <f t="shared" si="18"/>
        <v>#REF!</v>
      </c>
      <c r="AV17" s="416" t="e">
        <f t="shared" si="19"/>
        <v>#REF!</v>
      </c>
      <c r="AW17" s="416" t="e">
        <f t="shared" si="20"/>
        <v>#REF!</v>
      </c>
      <c r="AX17" s="416" t="e">
        <f t="shared" si="21"/>
        <v>#REF!</v>
      </c>
      <c r="AY17" s="416" t="e">
        <f t="shared" si="22"/>
        <v>#REF!</v>
      </c>
      <c r="AZ17" s="416" t="e">
        <f t="shared" si="23"/>
        <v>#REF!</v>
      </c>
      <c r="BA17" s="416" t="e">
        <f t="shared" si="24"/>
        <v>#REF!</v>
      </c>
      <c r="BB17" s="416" t="e">
        <f t="shared" si="25"/>
        <v>#REF!</v>
      </c>
    </row>
    <row r="18" spans="2:54" ht="18.75" customHeight="1">
      <c r="B18" s="26"/>
      <c r="C18" s="305" t="s">
        <v>95</v>
      </c>
      <c r="D18" s="375" t="e">
        <f>#REF!</f>
        <v>#REF!</v>
      </c>
      <c r="E18" s="364" t="e">
        <f>#REF!</f>
        <v>#REF!</v>
      </c>
      <c r="F18" s="363" t="e">
        <f>#REF!</f>
        <v>#REF!</v>
      </c>
      <c r="G18" s="364" t="e">
        <f>#REF!</f>
        <v>#REF!</v>
      </c>
      <c r="H18" s="367" t="e">
        <f t="shared" si="3"/>
        <v>#REF!</v>
      </c>
      <c r="I18" s="385" t="e">
        <f>#REF!</f>
        <v>#REF!</v>
      </c>
      <c r="J18" s="386" t="e">
        <f>#REF!</f>
        <v>#REF!</v>
      </c>
      <c r="K18" s="385" t="e">
        <f>#REF!</f>
        <v>#REF!</v>
      </c>
      <c r="L18" s="386" t="e">
        <f>#REF!</f>
        <v>#REF!</v>
      </c>
      <c r="M18" s="385" t="e">
        <f>#REF!</f>
        <v>#REF!</v>
      </c>
      <c r="N18" s="386" t="e">
        <f t="shared" si="4"/>
        <v>#REF!</v>
      </c>
      <c r="O18" s="388" t="e">
        <f>#REF!</f>
        <v>#REF!</v>
      </c>
      <c r="P18" s="389" t="e">
        <f>#REF!</f>
        <v>#REF!</v>
      </c>
      <c r="Q18" s="388" t="e">
        <f>#REF!</f>
        <v>#REF!</v>
      </c>
      <c r="R18" s="389" t="e">
        <f>#REF!</f>
        <v>#REF!</v>
      </c>
      <c r="S18" s="388" t="e">
        <f>#REF!</f>
        <v>#REF!</v>
      </c>
      <c r="T18" s="397" t="e">
        <f>#REF!</f>
        <v>#REF!</v>
      </c>
      <c r="U18" s="402" t="e">
        <f>#REF!</f>
        <v>#REF!</v>
      </c>
      <c r="V18" s="389" t="e">
        <f>#REF!</f>
        <v>#REF!</v>
      </c>
      <c r="W18" s="388" t="e">
        <f>#REF!</f>
        <v>#REF!</v>
      </c>
      <c r="X18" s="389" t="e">
        <f>#REF!</f>
        <v>#REF!</v>
      </c>
      <c r="Y18" s="413" t="e">
        <f>#REF!</f>
        <v>#REF!</v>
      </c>
      <c r="Z18" s="388" t="e">
        <f t="shared" si="5"/>
        <v>#REF!</v>
      </c>
      <c r="AA18" s="409" t="e">
        <f t="shared" si="1"/>
        <v>#REF!</v>
      </c>
      <c r="AB18" s="318"/>
      <c r="AF18" s="410" t="s">
        <v>101</v>
      </c>
      <c r="AG18" s="416" t="e">
        <f t="shared" si="6"/>
        <v>#REF!</v>
      </c>
      <c r="AH18" s="416" t="e">
        <f t="shared" si="7"/>
        <v>#REF!</v>
      </c>
      <c r="AI18" s="416" t="e">
        <f t="shared" si="8"/>
        <v>#REF!</v>
      </c>
      <c r="AJ18" s="416" t="e">
        <f t="shared" si="9"/>
        <v>#REF!</v>
      </c>
      <c r="AL18" s="416" t="e">
        <f t="shared" si="10"/>
        <v>#REF!</v>
      </c>
      <c r="AM18" s="416" t="e">
        <f t="shared" si="11"/>
        <v>#REF!</v>
      </c>
      <c r="AN18" s="416" t="e">
        <f t="shared" si="12"/>
        <v>#REF!</v>
      </c>
      <c r="AO18" s="416" t="e">
        <f t="shared" si="13"/>
        <v>#REF!</v>
      </c>
      <c r="AP18" s="416" t="e">
        <f t="shared" si="14"/>
        <v>#REF!</v>
      </c>
      <c r="AR18" s="416" t="e">
        <f t="shared" si="15"/>
        <v>#REF!</v>
      </c>
      <c r="AS18" s="416" t="e">
        <f t="shared" si="16"/>
        <v>#REF!</v>
      </c>
      <c r="AT18" s="416" t="e">
        <f t="shared" si="17"/>
        <v>#REF!</v>
      </c>
      <c r="AU18" s="416" t="e">
        <f t="shared" si="18"/>
        <v>#REF!</v>
      </c>
      <c r="AV18" s="416" t="e">
        <f t="shared" si="19"/>
        <v>#REF!</v>
      </c>
      <c r="AW18" s="416" t="e">
        <f t="shared" si="20"/>
        <v>#REF!</v>
      </c>
      <c r="AX18" s="416" t="e">
        <f t="shared" si="21"/>
        <v>#REF!</v>
      </c>
      <c r="AY18" s="416" t="e">
        <f t="shared" si="22"/>
        <v>#REF!</v>
      </c>
      <c r="AZ18" s="416" t="e">
        <f t="shared" si="23"/>
        <v>#REF!</v>
      </c>
      <c r="BA18" s="416" t="e">
        <f t="shared" si="24"/>
        <v>#REF!</v>
      </c>
      <c r="BB18" s="416" t="e">
        <f t="shared" si="25"/>
        <v>#REF!</v>
      </c>
    </row>
    <row r="19" spans="2:54" ht="18.75" customHeight="1">
      <c r="B19" s="26"/>
      <c r="C19" s="305" t="s">
        <v>97</v>
      </c>
      <c r="D19" s="375" t="e">
        <f>#REF!</f>
        <v>#REF!</v>
      </c>
      <c r="E19" s="364" t="e">
        <f>#REF!</f>
        <v>#REF!</v>
      </c>
      <c r="F19" s="363" t="e">
        <f>#REF!</f>
        <v>#REF!</v>
      </c>
      <c r="G19" s="364" t="e">
        <f>#REF!</f>
        <v>#REF!</v>
      </c>
      <c r="H19" s="367" t="e">
        <f t="shared" si="3"/>
        <v>#REF!</v>
      </c>
      <c r="I19" s="385" t="e">
        <f>#REF!</f>
        <v>#REF!</v>
      </c>
      <c r="J19" s="386" t="e">
        <f>#REF!</f>
        <v>#REF!</v>
      </c>
      <c r="K19" s="385" t="e">
        <f>#REF!</f>
        <v>#REF!</v>
      </c>
      <c r="L19" s="386" t="e">
        <f>#REF!</f>
        <v>#REF!</v>
      </c>
      <c r="M19" s="385" t="e">
        <f>#REF!</f>
        <v>#REF!</v>
      </c>
      <c r="N19" s="386" t="e">
        <f t="shared" si="4"/>
        <v>#REF!</v>
      </c>
      <c r="O19" s="388" t="e">
        <f>#REF!</f>
        <v>#REF!</v>
      </c>
      <c r="P19" s="389" t="e">
        <f>#REF!</f>
        <v>#REF!</v>
      </c>
      <c r="Q19" s="388" t="e">
        <f>#REF!</f>
        <v>#REF!</v>
      </c>
      <c r="R19" s="389" t="e">
        <f>#REF!</f>
        <v>#REF!</v>
      </c>
      <c r="S19" s="388" t="e">
        <f>#REF!</f>
        <v>#REF!</v>
      </c>
      <c r="T19" s="397" t="e">
        <f>#REF!</f>
        <v>#REF!</v>
      </c>
      <c r="U19" s="402" t="e">
        <f>#REF!</f>
        <v>#REF!</v>
      </c>
      <c r="V19" s="389" t="e">
        <f>#REF!</f>
        <v>#REF!</v>
      </c>
      <c r="W19" s="388" t="e">
        <f>#REF!</f>
        <v>#REF!</v>
      </c>
      <c r="X19" s="389" t="e">
        <f>#REF!</f>
        <v>#REF!</v>
      </c>
      <c r="Y19" s="413" t="e">
        <f>#REF!</f>
        <v>#REF!</v>
      </c>
      <c r="Z19" s="388" t="e">
        <f t="shared" si="5"/>
        <v>#REF!</v>
      </c>
      <c r="AA19" s="409" t="e">
        <f t="shared" si="1"/>
        <v>#REF!</v>
      </c>
      <c r="AB19" s="318"/>
      <c r="AF19" s="408" t="s">
        <v>102</v>
      </c>
      <c r="AG19" s="416" t="e">
        <f t="shared" si="6"/>
        <v>#REF!</v>
      </c>
      <c r="AH19" s="416" t="e">
        <f t="shared" si="7"/>
        <v>#REF!</v>
      </c>
      <c r="AI19" s="416" t="e">
        <f t="shared" si="8"/>
        <v>#REF!</v>
      </c>
      <c r="AJ19" s="416" t="e">
        <f t="shared" si="9"/>
        <v>#REF!</v>
      </c>
      <c r="AL19" s="416" t="e">
        <f t="shared" si="10"/>
        <v>#REF!</v>
      </c>
      <c r="AM19" s="416" t="e">
        <f t="shared" si="11"/>
        <v>#REF!</v>
      </c>
      <c r="AN19" s="416" t="e">
        <f t="shared" si="12"/>
        <v>#REF!</v>
      </c>
      <c r="AO19" s="416" t="e">
        <f t="shared" si="13"/>
        <v>#REF!</v>
      </c>
      <c r="AP19" s="416" t="e">
        <f t="shared" si="14"/>
        <v>#REF!</v>
      </c>
      <c r="AR19" s="416" t="e">
        <f t="shared" si="15"/>
        <v>#REF!</v>
      </c>
      <c r="AS19" s="416" t="e">
        <f t="shared" si="16"/>
        <v>#REF!</v>
      </c>
      <c r="AT19" s="416" t="e">
        <f t="shared" si="17"/>
        <v>#REF!</v>
      </c>
      <c r="AU19" s="416" t="e">
        <f t="shared" si="18"/>
        <v>#REF!</v>
      </c>
      <c r="AV19" s="416" t="e">
        <f t="shared" si="19"/>
        <v>#REF!</v>
      </c>
      <c r="AW19" s="416" t="e">
        <f t="shared" si="20"/>
        <v>#REF!</v>
      </c>
      <c r="AX19" s="416" t="e">
        <f t="shared" si="21"/>
        <v>#REF!</v>
      </c>
      <c r="AY19" s="416" t="e">
        <f t="shared" si="22"/>
        <v>#REF!</v>
      </c>
      <c r="AZ19" s="416" t="e">
        <f t="shared" si="23"/>
        <v>#REF!</v>
      </c>
      <c r="BA19" s="416" t="e">
        <f t="shared" si="24"/>
        <v>#REF!</v>
      </c>
      <c r="BB19" s="416" t="e">
        <f t="shared" si="25"/>
        <v>#REF!</v>
      </c>
    </row>
    <row r="20" spans="2:54" ht="30" customHeight="1">
      <c r="B20" s="26">
        <v>2008</v>
      </c>
      <c r="C20" s="305" t="s">
        <v>91</v>
      </c>
      <c r="D20" s="375" t="e">
        <f>#REF!</f>
        <v>#REF!</v>
      </c>
      <c r="E20" s="364" t="e">
        <f>#REF!</f>
        <v>#REF!</v>
      </c>
      <c r="F20" s="363" t="e">
        <f>#REF!</f>
        <v>#REF!</v>
      </c>
      <c r="G20" s="364" t="e">
        <f>#REF!</f>
        <v>#REF!</v>
      </c>
      <c r="H20" s="367" t="e">
        <f t="shared" si="3"/>
        <v>#REF!</v>
      </c>
      <c r="I20" s="385" t="e">
        <f>#REF!</f>
        <v>#REF!</v>
      </c>
      <c r="J20" s="386" t="e">
        <f>#REF!</f>
        <v>#REF!</v>
      </c>
      <c r="K20" s="385" t="e">
        <f>#REF!</f>
        <v>#REF!</v>
      </c>
      <c r="L20" s="386" t="e">
        <f>#REF!</f>
        <v>#REF!</v>
      </c>
      <c r="M20" s="385" t="e">
        <f>#REF!</f>
        <v>#REF!</v>
      </c>
      <c r="N20" s="386" t="e">
        <f t="shared" si="4"/>
        <v>#REF!</v>
      </c>
      <c r="O20" s="388" t="e">
        <f>#REF!</f>
        <v>#REF!</v>
      </c>
      <c r="P20" s="389" t="e">
        <f>#REF!</f>
        <v>#REF!</v>
      </c>
      <c r="Q20" s="388" t="e">
        <f>#REF!</f>
        <v>#REF!</v>
      </c>
      <c r="R20" s="389" t="e">
        <f>#REF!</f>
        <v>#REF!</v>
      </c>
      <c r="S20" s="388" t="e">
        <f>#REF!</f>
        <v>#REF!</v>
      </c>
      <c r="T20" s="397" t="e">
        <f>#REF!</f>
        <v>#REF!</v>
      </c>
      <c r="U20" s="402" t="e">
        <f>#REF!</f>
        <v>#REF!</v>
      </c>
      <c r="V20" s="389" t="e">
        <f>#REF!</f>
        <v>#REF!</v>
      </c>
      <c r="W20" s="388" t="e">
        <f>#REF!</f>
        <v>#REF!</v>
      </c>
      <c r="X20" s="389" t="e">
        <f>#REF!</f>
        <v>#REF!</v>
      </c>
      <c r="Y20" s="413" t="e">
        <f>#REF!</f>
        <v>#REF!</v>
      </c>
      <c r="Z20" s="388" t="e">
        <f t="shared" si="5"/>
        <v>#REF!</v>
      </c>
      <c r="AA20" s="409" t="e">
        <f t="shared" si="1"/>
        <v>#REF!</v>
      </c>
      <c r="AB20" s="318"/>
      <c r="AF20" s="408" t="s">
        <v>103</v>
      </c>
      <c r="AG20" s="416" t="e">
        <f t="shared" si="6"/>
        <v>#REF!</v>
      </c>
      <c r="AH20" s="416" t="e">
        <f t="shared" si="7"/>
        <v>#REF!</v>
      </c>
      <c r="AI20" s="416" t="e">
        <f t="shared" si="8"/>
        <v>#REF!</v>
      </c>
      <c r="AJ20" s="416" t="e">
        <f t="shared" si="9"/>
        <v>#REF!</v>
      </c>
      <c r="AL20" s="416" t="e">
        <f t="shared" si="10"/>
        <v>#REF!</v>
      </c>
      <c r="AM20" s="416" t="e">
        <f t="shared" si="11"/>
        <v>#REF!</v>
      </c>
      <c r="AN20" s="416" t="e">
        <f t="shared" si="12"/>
        <v>#REF!</v>
      </c>
      <c r="AO20" s="416" t="e">
        <f t="shared" si="13"/>
        <v>#REF!</v>
      </c>
      <c r="AP20" s="416" t="e">
        <f t="shared" si="14"/>
        <v>#REF!</v>
      </c>
      <c r="AR20" s="416" t="e">
        <f t="shared" si="15"/>
        <v>#REF!</v>
      </c>
      <c r="AS20" s="416" t="e">
        <f t="shared" si="16"/>
        <v>#REF!</v>
      </c>
      <c r="AT20" s="416" t="e">
        <f t="shared" si="17"/>
        <v>#REF!</v>
      </c>
      <c r="AU20" s="416" t="e">
        <f t="shared" si="18"/>
        <v>#REF!</v>
      </c>
      <c r="AV20" s="416" t="e">
        <f t="shared" si="19"/>
        <v>#REF!</v>
      </c>
      <c r="AW20" s="416" t="e">
        <f t="shared" si="20"/>
        <v>#REF!</v>
      </c>
      <c r="AX20" s="416" t="e">
        <f t="shared" si="21"/>
        <v>#REF!</v>
      </c>
      <c r="AY20" s="416" t="e">
        <f t="shared" si="22"/>
        <v>#REF!</v>
      </c>
      <c r="AZ20" s="416" t="e">
        <f t="shared" si="23"/>
        <v>#REF!</v>
      </c>
      <c r="BA20" s="416" t="e">
        <f t="shared" si="24"/>
        <v>#REF!</v>
      </c>
      <c r="BB20" s="416" t="e">
        <f t="shared" si="25"/>
        <v>#REF!</v>
      </c>
    </row>
    <row r="21" spans="2:54" ht="18.75" customHeight="1">
      <c r="B21" s="26"/>
      <c r="C21" s="305" t="s">
        <v>93</v>
      </c>
      <c r="D21" s="375" t="e">
        <f>#REF!</f>
        <v>#REF!</v>
      </c>
      <c r="E21" s="364" t="e">
        <f>#REF!</f>
        <v>#REF!</v>
      </c>
      <c r="F21" s="363" t="e">
        <f>#REF!</f>
        <v>#REF!</v>
      </c>
      <c r="G21" s="364" t="e">
        <f>#REF!</f>
        <v>#REF!</v>
      </c>
      <c r="H21" s="367" t="e">
        <f t="shared" si="3"/>
        <v>#REF!</v>
      </c>
      <c r="I21" s="385" t="e">
        <f>#REF!</f>
        <v>#REF!</v>
      </c>
      <c r="J21" s="386" t="e">
        <f>#REF!</f>
        <v>#REF!</v>
      </c>
      <c r="K21" s="385" t="e">
        <f>#REF!</f>
        <v>#REF!</v>
      </c>
      <c r="L21" s="386" t="e">
        <f>#REF!</f>
        <v>#REF!</v>
      </c>
      <c r="M21" s="385" t="e">
        <f>#REF!</f>
        <v>#REF!</v>
      </c>
      <c r="N21" s="386" t="e">
        <f t="shared" si="4"/>
        <v>#REF!</v>
      </c>
      <c r="O21" s="388" t="e">
        <f>#REF!</f>
        <v>#REF!</v>
      </c>
      <c r="P21" s="389" t="e">
        <f>#REF!</f>
        <v>#REF!</v>
      </c>
      <c r="Q21" s="388" t="e">
        <f>#REF!</f>
        <v>#REF!</v>
      </c>
      <c r="R21" s="389" t="e">
        <f>#REF!</f>
        <v>#REF!</v>
      </c>
      <c r="S21" s="388" t="e">
        <f>#REF!</f>
        <v>#REF!</v>
      </c>
      <c r="T21" s="397" t="e">
        <f>#REF!</f>
        <v>#REF!</v>
      </c>
      <c r="U21" s="402" t="e">
        <f>#REF!</f>
        <v>#REF!</v>
      </c>
      <c r="V21" s="389" t="e">
        <f>#REF!</f>
        <v>#REF!</v>
      </c>
      <c r="W21" s="388" t="e">
        <f>#REF!</f>
        <v>#REF!</v>
      </c>
      <c r="X21" s="389" t="e">
        <f>#REF!</f>
        <v>#REF!</v>
      </c>
      <c r="Y21" s="413" t="e">
        <f>#REF!</f>
        <v>#REF!</v>
      </c>
      <c r="Z21" s="388" t="e">
        <f t="shared" si="5"/>
        <v>#REF!</v>
      </c>
      <c r="AA21" s="409" t="e">
        <f t="shared" si="1"/>
        <v>#REF!</v>
      </c>
      <c r="AB21" s="318"/>
      <c r="AF21" s="408" t="s">
        <v>104</v>
      </c>
      <c r="AG21" s="416" t="e">
        <f t="shared" si="6"/>
        <v>#REF!</v>
      </c>
      <c r="AH21" s="416" t="e">
        <f t="shared" si="7"/>
        <v>#REF!</v>
      </c>
      <c r="AI21" s="416" t="e">
        <f t="shared" si="8"/>
        <v>#REF!</v>
      </c>
      <c r="AJ21" s="416" t="e">
        <f t="shared" si="9"/>
        <v>#REF!</v>
      </c>
      <c r="AL21" s="416" t="e">
        <f t="shared" si="10"/>
        <v>#REF!</v>
      </c>
      <c r="AM21" s="416" t="e">
        <f t="shared" si="11"/>
        <v>#REF!</v>
      </c>
      <c r="AN21" s="416" t="e">
        <f t="shared" si="12"/>
        <v>#REF!</v>
      </c>
      <c r="AO21" s="416" t="e">
        <f t="shared" si="13"/>
        <v>#REF!</v>
      </c>
      <c r="AP21" s="416" t="e">
        <f t="shared" si="14"/>
        <v>#REF!</v>
      </c>
      <c r="AR21" s="416" t="e">
        <f t="shared" si="15"/>
        <v>#REF!</v>
      </c>
      <c r="AS21" s="416" t="e">
        <f t="shared" si="16"/>
        <v>#REF!</v>
      </c>
      <c r="AT21" s="416" t="e">
        <f t="shared" si="17"/>
        <v>#REF!</v>
      </c>
      <c r="AU21" s="416" t="e">
        <f t="shared" si="18"/>
        <v>#REF!</v>
      </c>
      <c r="AV21" s="416" t="e">
        <f t="shared" si="19"/>
        <v>#REF!</v>
      </c>
      <c r="AW21" s="416" t="e">
        <f t="shared" si="20"/>
        <v>#REF!</v>
      </c>
      <c r="AX21" s="416" t="e">
        <f t="shared" si="21"/>
        <v>#REF!</v>
      </c>
      <c r="AY21" s="416" t="e">
        <f t="shared" si="22"/>
        <v>#REF!</v>
      </c>
      <c r="AZ21" s="416" t="e">
        <f t="shared" si="23"/>
        <v>#REF!</v>
      </c>
      <c r="BA21" s="416" t="e">
        <f t="shared" si="24"/>
        <v>#REF!</v>
      </c>
      <c r="BB21" s="416" t="e">
        <f t="shared" si="25"/>
        <v>#REF!</v>
      </c>
    </row>
    <row r="22" spans="2:54" ht="18.75" customHeight="1">
      <c r="B22" s="26"/>
      <c r="C22" s="305" t="s">
        <v>95</v>
      </c>
      <c r="D22" s="375" t="e">
        <f>#REF!</f>
        <v>#REF!</v>
      </c>
      <c r="E22" s="364" t="e">
        <f>#REF!</f>
        <v>#REF!</v>
      </c>
      <c r="F22" s="363" t="e">
        <f>#REF!</f>
        <v>#REF!</v>
      </c>
      <c r="G22" s="364" t="e">
        <f>#REF!</f>
        <v>#REF!</v>
      </c>
      <c r="H22" s="367" t="e">
        <f t="shared" si="3"/>
        <v>#REF!</v>
      </c>
      <c r="I22" s="385" t="e">
        <f>#REF!</f>
        <v>#REF!</v>
      </c>
      <c r="J22" s="386" t="e">
        <f>#REF!</f>
        <v>#REF!</v>
      </c>
      <c r="K22" s="385" t="e">
        <f>#REF!</f>
        <v>#REF!</v>
      </c>
      <c r="L22" s="386" t="e">
        <f>#REF!</f>
        <v>#REF!</v>
      </c>
      <c r="M22" s="385" t="e">
        <f>#REF!</f>
        <v>#REF!</v>
      </c>
      <c r="N22" s="386" t="e">
        <f t="shared" si="4"/>
        <v>#REF!</v>
      </c>
      <c r="O22" s="388" t="e">
        <f>#REF!</f>
        <v>#REF!</v>
      </c>
      <c r="P22" s="389" t="e">
        <f>#REF!</f>
        <v>#REF!</v>
      </c>
      <c r="Q22" s="388" t="e">
        <f>#REF!</f>
        <v>#REF!</v>
      </c>
      <c r="R22" s="389" t="e">
        <f>#REF!</f>
        <v>#REF!</v>
      </c>
      <c r="S22" s="388" t="e">
        <f>#REF!</f>
        <v>#REF!</v>
      </c>
      <c r="T22" s="397" t="e">
        <f>#REF!</f>
        <v>#REF!</v>
      </c>
      <c r="U22" s="402" t="e">
        <f>#REF!</f>
        <v>#REF!</v>
      </c>
      <c r="V22" s="389" t="e">
        <f>#REF!</f>
        <v>#REF!</v>
      </c>
      <c r="W22" s="388" t="e">
        <f>#REF!</f>
        <v>#REF!</v>
      </c>
      <c r="X22" s="389" t="e">
        <f>#REF!</f>
        <v>#REF!</v>
      </c>
      <c r="Y22" s="413" t="e">
        <f>#REF!</f>
        <v>#REF!</v>
      </c>
      <c r="Z22" s="388" t="e">
        <f t="shared" si="5"/>
        <v>#REF!</v>
      </c>
      <c r="AA22" s="409" t="e">
        <f t="shared" si="1"/>
        <v>#REF!</v>
      </c>
      <c r="AB22" s="318"/>
      <c r="AF22" s="410" t="s">
        <v>105</v>
      </c>
      <c r="AG22" s="416" t="e">
        <f t="shared" si="6"/>
        <v>#REF!</v>
      </c>
      <c r="AH22" s="416" t="e">
        <f t="shared" si="7"/>
        <v>#REF!</v>
      </c>
      <c r="AI22" s="416" t="e">
        <f t="shared" si="8"/>
        <v>#REF!</v>
      </c>
      <c r="AJ22" s="416" t="e">
        <f t="shared" si="9"/>
        <v>#REF!</v>
      </c>
      <c r="AL22" s="416" t="e">
        <f t="shared" si="10"/>
        <v>#REF!</v>
      </c>
      <c r="AM22" s="416" t="e">
        <f t="shared" si="11"/>
        <v>#REF!</v>
      </c>
      <c r="AN22" s="416" t="e">
        <f t="shared" si="12"/>
        <v>#REF!</v>
      </c>
      <c r="AO22" s="416" t="e">
        <f t="shared" si="13"/>
        <v>#REF!</v>
      </c>
      <c r="AP22" s="416" t="e">
        <f t="shared" si="14"/>
        <v>#REF!</v>
      </c>
      <c r="AR22" s="416" t="e">
        <f t="shared" si="15"/>
        <v>#REF!</v>
      </c>
      <c r="AS22" s="416" t="e">
        <f t="shared" si="16"/>
        <v>#REF!</v>
      </c>
      <c r="AT22" s="416" t="e">
        <f t="shared" si="17"/>
        <v>#REF!</v>
      </c>
      <c r="AU22" s="416" t="e">
        <f t="shared" si="18"/>
        <v>#REF!</v>
      </c>
      <c r="AV22" s="416" t="e">
        <f t="shared" si="19"/>
        <v>#REF!</v>
      </c>
      <c r="AW22" s="416" t="e">
        <f t="shared" si="20"/>
        <v>#REF!</v>
      </c>
      <c r="AX22" s="416" t="e">
        <f t="shared" si="21"/>
        <v>#REF!</v>
      </c>
      <c r="AY22" s="416" t="e">
        <f t="shared" si="22"/>
        <v>#REF!</v>
      </c>
      <c r="AZ22" s="416" t="e">
        <f t="shared" si="23"/>
        <v>#REF!</v>
      </c>
      <c r="BA22" s="416" t="e">
        <f t="shared" si="24"/>
        <v>#REF!</v>
      </c>
      <c r="BB22" s="416" t="e">
        <f t="shared" si="25"/>
        <v>#REF!</v>
      </c>
    </row>
    <row r="23" spans="2:54" ht="18.75" customHeight="1">
      <c r="B23" s="26"/>
      <c r="C23" s="305" t="s">
        <v>97</v>
      </c>
      <c r="D23" s="375" t="e">
        <f>#REF!</f>
        <v>#REF!</v>
      </c>
      <c r="E23" s="364" t="e">
        <f>#REF!</f>
        <v>#REF!</v>
      </c>
      <c r="F23" s="363" t="e">
        <f>#REF!</f>
        <v>#REF!</v>
      </c>
      <c r="G23" s="364" t="e">
        <f>#REF!</f>
        <v>#REF!</v>
      </c>
      <c r="H23" s="367" t="e">
        <f t="shared" si="3"/>
        <v>#REF!</v>
      </c>
      <c r="I23" s="385" t="e">
        <f>#REF!</f>
        <v>#REF!</v>
      </c>
      <c r="J23" s="386" t="e">
        <f>#REF!</f>
        <v>#REF!</v>
      </c>
      <c r="K23" s="385" t="e">
        <f>#REF!</f>
        <v>#REF!</v>
      </c>
      <c r="L23" s="386" t="e">
        <f>#REF!</f>
        <v>#REF!</v>
      </c>
      <c r="M23" s="385" t="e">
        <f>#REF!</f>
        <v>#REF!</v>
      </c>
      <c r="N23" s="386" t="e">
        <f t="shared" si="4"/>
        <v>#REF!</v>
      </c>
      <c r="O23" s="388" t="e">
        <f>#REF!</f>
        <v>#REF!</v>
      </c>
      <c r="P23" s="389" t="e">
        <f>#REF!</f>
        <v>#REF!</v>
      </c>
      <c r="Q23" s="388" t="e">
        <f>#REF!</f>
        <v>#REF!</v>
      </c>
      <c r="R23" s="389" t="e">
        <f>#REF!</f>
        <v>#REF!</v>
      </c>
      <c r="S23" s="388" t="e">
        <f>#REF!</f>
        <v>#REF!</v>
      </c>
      <c r="T23" s="397" t="e">
        <f>#REF!</f>
        <v>#REF!</v>
      </c>
      <c r="U23" s="402" t="e">
        <f>#REF!</f>
        <v>#REF!</v>
      </c>
      <c r="V23" s="389" t="e">
        <f>#REF!</f>
        <v>#REF!</v>
      </c>
      <c r="W23" s="388" t="e">
        <f>#REF!</f>
        <v>#REF!</v>
      </c>
      <c r="X23" s="389" t="e">
        <f>#REF!</f>
        <v>#REF!</v>
      </c>
      <c r="Y23" s="413" t="e">
        <f>#REF!</f>
        <v>#REF!</v>
      </c>
      <c r="Z23" s="388" t="e">
        <f t="shared" si="5"/>
        <v>#REF!</v>
      </c>
      <c r="AA23" s="409" t="e">
        <f t="shared" si="1"/>
        <v>#REF!</v>
      </c>
      <c r="AB23" s="318"/>
      <c r="AF23" s="408" t="s">
        <v>106</v>
      </c>
      <c r="AG23" s="416" t="e">
        <f t="shared" si="6"/>
        <v>#REF!</v>
      </c>
      <c r="AH23" s="416" t="e">
        <f t="shared" si="7"/>
        <v>#REF!</v>
      </c>
      <c r="AI23" s="416" t="e">
        <f t="shared" si="8"/>
        <v>#REF!</v>
      </c>
      <c r="AJ23" s="416" t="e">
        <f t="shared" si="9"/>
        <v>#REF!</v>
      </c>
      <c r="AL23" s="416" t="e">
        <f t="shared" si="10"/>
        <v>#REF!</v>
      </c>
      <c r="AM23" s="416" t="e">
        <f t="shared" si="11"/>
        <v>#REF!</v>
      </c>
      <c r="AN23" s="416" t="e">
        <f t="shared" si="12"/>
        <v>#REF!</v>
      </c>
      <c r="AO23" s="416" t="e">
        <f t="shared" si="13"/>
        <v>#REF!</v>
      </c>
      <c r="AP23" s="416" t="e">
        <f t="shared" si="14"/>
        <v>#REF!</v>
      </c>
      <c r="AR23" s="416" t="e">
        <f t="shared" si="15"/>
        <v>#REF!</v>
      </c>
      <c r="AS23" s="416" t="e">
        <f t="shared" si="16"/>
        <v>#REF!</v>
      </c>
      <c r="AT23" s="416" t="e">
        <f t="shared" si="17"/>
        <v>#REF!</v>
      </c>
      <c r="AU23" s="416" t="e">
        <f t="shared" si="18"/>
        <v>#REF!</v>
      </c>
      <c r="AV23" s="416" t="e">
        <f t="shared" si="19"/>
        <v>#REF!</v>
      </c>
      <c r="AW23" s="416" t="e">
        <f t="shared" si="20"/>
        <v>#REF!</v>
      </c>
      <c r="AX23" s="416" t="e">
        <f t="shared" si="21"/>
        <v>#REF!</v>
      </c>
      <c r="AY23" s="416" t="e">
        <f t="shared" si="22"/>
        <v>#REF!</v>
      </c>
      <c r="AZ23" s="416" t="e">
        <f t="shared" si="23"/>
        <v>#REF!</v>
      </c>
      <c r="BA23" s="416" t="e">
        <f t="shared" si="24"/>
        <v>#REF!</v>
      </c>
      <c r="BB23" s="416" t="e">
        <f t="shared" si="25"/>
        <v>#REF!</v>
      </c>
    </row>
    <row r="24" spans="2:54" ht="30" customHeight="1">
      <c r="B24" s="26">
        <v>2009</v>
      </c>
      <c r="C24" s="305" t="s">
        <v>91</v>
      </c>
      <c r="D24" s="375" t="e">
        <f>#REF!</f>
        <v>#REF!</v>
      </c>
      <c r="E24" s="364" t="e">
        <f>#REF!</f>
        <v>#REF!</v>
      </c>
      <c r="F24" s="363" t="e">
        <f>#REF!</f>
        <v>#REF!</v>
      </c>
      <c r="G24" s="364" t="e">
        <f>#REF!</f>
        <v>#REF!</v>
      </c>
      <c r="H24" s="367" t="e">
        <f t="shared" si="3"/>
        <v>#REF!</v>
      </c>
      <c r="I24" s="385" t="e">
        <f>#REF!</f>
        <v>#REF!</v>
      </c>
      <c r="J24" s="386" t="e">
        <f>#REF!</f>
        <v>#REF!</v>
      </c>
      <c r="K24" s="385" t="e">
        <f>#REF!</f>
        <v>#REF!</v>
      </c>
      <c r="L24" s="386" t="e">
        <f>#REF!</f>
        <v>#REF!</v>
      </c>
      <c r="M24" s="385" t="e">
        <f>#REF!</f>
        <v>#REF!</v>
      </c>
      <c r="N24" s="386" t="e">
        <f t="shared" si="4"/>
        <v>#REF!</v>
      </c>
      <c r="O24" s="388" t="e">
        <f>#REF!</f>
        <v>#REF!</v>
      </c>
      <c r="P24" s="389" t="e">
        <f>#REF!</f>
        <v>#REF!</v>
      </c>
      <c r="Q24" s="388" t="e">
        <f>#REF!</f>
        <v>#REF!</v>
      </c>
      <c r="R24" s="389" t="e">
        <f>#REF!</f>
        <v>#REF!</v>
      </c>
      <c r="S24" s="388" t="e">
        <f>#REF!</f>
        <v>#REF!</v>
      </c>
      <c r="T24" s="397" t="e">
        <f>#REF!</f>
        <v>#REF!</v>
      </c>
      <c r="U24" s="402" t="e">
        <f>#REF!</f>
        <v>#REF!</v>
      </c>
      <c r="V24" s="389" t="e">
        <f>#REF!</f>
        <v>#REF!</v>
      </c>
      <c r="W24" s="388" t="e">
        <f>#REF!</f>
        <v>#REF!</v>
      </c>
      <c r="X24" s="389" t="e">
        <f>#REF!</f>
        <v>#REF!</v>
      </c>
      <c r="Y24" s="413" t="e">
        <f>#REF!</f>
        <v>#REF!</v>
      </c>
      <c r="Z24" s="388" t="e">
        <f t="shared" si="5"/>
        <v>#REF!</v>
      </c>
      <c r="AA24" s="409" t="e">
        <f t="shared" si="1"/>
        <v>#REF!</v>
      </c>
      <c r="AB24" s="318"/>
      <c r="AF24" s="408" t="s">
        <v>107</v>
      </c>
      <c r="AG24" s="416" t="e">
        <f t="shared" si="6"/>
        <v>#REF!</v>
      </c>
      <c r="AH24" s="416" t="e">
        <f t="shared" si="7"/>
        <v>#REF!</v>
      </c>
      <c r="AI24" s="416" t="e">
        <f t="shared" si="8"/>
        <v>#REF!</v>
      </c>
      <c r="AJ24" s="416" t="e">
        <f t="shared" si="9"/>
        <v>#REF!</v>
      </c>
      <c r="AL24" s="416" t="e">
        <f t="shared" si="10"/>
        <v>#REF!</v>
      </c>
      <c r="AM24" s="416" t="e">
        <f t="shared" si="11"/>
        <v>#REF!</v>
      </c>
      <c r="AN24" s="416" t="e">
        <f t="shared" si="12"/>
        <v>#REF!</v>
      </c>
      <c r="AO24" s="416" t="e">
        <f t="shared" si="13"/>
        <v>#REF!</v>
      </c>
      <c r="AP24" s="416" t="e">
        <f t="shared" si="14"/>
        <v>#REF!</v>
      </c>
      <c r="AR24" s="416" t="e">
        <f t="shared" si="15"/>
        <v>#REF!</v>
      </c>
      <c r="AS24" s="416" t="e">
        <f t="shared" si="16"/>
        <v>#REF!</v>
      </c>
      <c r="AT24" s="416" t="e">
        <f t="shared" si="17"/>
        <v>#REF!</v>
      </c>
      <c r="AU24" s="416" t="e">
        <f t="shared" si="18"/>
        <v>#REF!</v>
      </c>
      <c r="AV24" s="416" t="e">
        <f t="shared" si="19"/>
        <v>#REF!</v>
      </c>
      <c r="AW24" s="416" t="e">
        <f t="shared" si="20"/>
        <v>#REF!</v>
      </c>
      <c r="AX24" s="416" t="e">
        <f t="shared" si="21"/>
        <v>#REF!</v>
      </c>
      <c r="AY24" s="416" t="e">
        <f t="shared" si="22"/>
        <v>#REF!</v>
      </c>
      <c r="AZ24" s="416" t="e">
        <f t="shared" si="23"/>
        <v>#REF!</v>
      </c>
      <c r="BA24" s="416" t="e">
        <f t="shared" si="24"/>
        <v>#REF!</v>
      </c>
      <c r="BB24" s="416" t="e">
        <f t="shared" si="25"/>
        <v>#REF!</v>
      </c>
    </row>
    <row r="25" spans="2:54" ht="18.75" customHeight="1">
      <c r="B25" s="26"/>
      <c r="C25" s="305" t="s">
        <v>93</v>
      </c>
      <c r="D25" s="375" t="e">
        <f>#REF!</f>
        <v>#REF!</v>
      </c>
      <c r="E25" s="364" t="e">
        <f>#REF!</f>
        <v>#REF!</v>
      </c>
      <c r="F25" s="363" t="e">
        <f>#REF!</f>
        <v>#REF!</v>
      </c>
      <c r="G25" s="364" t="e">
        <f>#REF!</f>
        <v>#REF!</v>
      </c>
      <c r="H25" s="367" t="e">
        <f t="shared" si="3"/>
        <v>#REF!</v>
      </c>
      <c r="I25" s="385" t="e">
        <f>#REF!</f>
        <v>#REF!</v>
      </c>
      <c r="J25" s="386" t="e">
        <f>#REF!</f>
        <v>#REF!</v>
      </c>
      <c r="K25" s="385" t="e">
        <f>#REF!</f>
        <v>#REF!</v>
      </c>
      <c r="L25" s="386" t="e">
        <f>#REF!</f>
        <v>#REF!</v>
      </c>
      <c r="M25" s="385" t="e">
        <f>#REF!</f>
        <v>#REF!</v>
      </c>
      <c r="N25" s="386" t="e">
        <f t="shared" si="4"/>
        <v>#REF!</v>
      </c>
      <c r="O25" s="388" t="e">
        <f>#REF!</f>
        <v>#REF!</v>
      </c>
      <c r="P25" s="389" t="e">
        <f>#REF!</f>
        <v>#REF!</v>
      </c>
      <c r="Q25" s="388" t="e">
        <f>#REF!</f>
        <v>#REF!</v>
      </c>
      <c r="R25" s="389" t="e">
        <f>#REF!</f>
        <v>#REF!</v>
      </c>
      <c r="S25" s="388" t="e">
        <f>#REF!</f>
        <v>#REF!</v>
      </c>
      <c r="T25" s="397" t="e">
        <f>#REF!</f>
        <v>#REF!</v>
      </c>
      <c r="U25" s="402" t="e">
        <f>#REF!</f>
        <v>#REF!</v>
      </c>
      <c r="V25" s="389" t="e">
        <f>#REF!</f>
        <v>#REF!</v>
      </c>
      <c r="W25" s="388" t="e">
        <f>#REF!</f>
        <v>#REF!</v>
      </c>
      <c r="X25" s="389" t="e">
        <f>#REF!</f>
        <v>#REF!</v>
      </c>
      <c r="Y25" s="413" t="e">
        <f>#REF!</f>
        <v>#REF!</v>
      </c>
      <c r="Z25" s="388" t="e">
        <f t="shared" si="5"/>
        <v>#REF!</v>
      </c>
      <c r="AA25" s="409" t="e">
        <f t="shared" si="1"/>
        <v>#REF!</v>
      </c>
      <c r="AB25" s="318"/>
      <c r="AF25" s="408" t="s">
        <v>108</v>
      </c>
      <c r="AG25" s="416" t="e">
        <f t="shared" si="6"/>
        <v>#REF!</v>
      </c>
      <c r="AH25" s="416" t="e">
        <f t="shared" si="7"/>
        <v>#REF!</v>
      </c>
      <c r="AI25" s="416" t="e">
        <f t="shared" si="8"/>
        <v>#REF!</v>
      </c>
      <c r="AJ25" s="416" t="e">
        <f t="shared" si="9"/>
        <v>#REF!</v>
      </c>
      <c r="AL25" s="416" t="e">
        <f t="shared" si="10"/>
        <v>#REF!</v>
      </c>
      <c r="AM25" s="416" t="e">
        <f t="shared" si="11"/>
        <v>#REF!</v>
      </c>
      <c r="AN25" s="416" t="e">
        <f t="shared" si="12"/>
        <v>#REF!</v>
      </c>
      <c r="AO25" s="416" t="e">
        <f t="shared" si="13"/>
        <v>#REF!</v>
      </c>
      <c r="AP25" s="416" t="e">
        <f t="shared" si="14"/>
        <v>#REF!</v>
      </c>
      <c r="AR25" s="416" t="e">
        <f t="shared" si="15"/>
        <v>#REF!</v>
      </c>
      <c r="AS25" s="416" t="e">
        <f t="shared" si="16"/>
        <v>#REF!</v>
      </c>
      <c r="AT25" s="416" t="e">
        <f t="shared" si="17"/>
        <v>#REF!</v>
      </c>
      <c r="AU25" s="416" t="e">
        <f t="shared" si="18"/>
        <v>#REF!</v>
      </c>
      <c r="AV25" s="416" t="e">
        <f t="shared" si="19"/>
        <v>#REF!</v>
      </c>
      <c r="AW25" s="416" t="e">
        <f t="shared" si="20"/>
        <v>#REF!</v>
      </c>
      <c r="AX25" s="416" t="e">
        <f t="shared" si="21"/>
        <v>#REF!</v>
      </c>
      <c r="AY25" s="416" t="e">
        <f t="shared" si="22"/>
        <v>#REF!</v>
      </c>
      <c r="AZ25" s="416" t="e">
        <f t="shared" si="23"/>
        <v>#REF!</v>
      </c>
      <c r="BA25" s="416" t="e">
        <f t="shared" si="24"/>
        <v>#REF!</v>
      </c>
      <c r="BB25" s="416" t="e">
        <f t="shared" si="25"/>
        <v>#REF!</v>
      </c>
    </row>
    <row r="26" spans="2:54" ht="18.75" customHeight="1">
      <c r="B26" s="26"/>
      <c r="C26" s="305" t="s">
        <v>95</v>
      </c>
      <c r="D26" s="375" t="e">
        <f>#REF!</f>
        <v>#REF!</v>
      </c>
      <c r="E26" s="364" t="e">
        <f>#REF!</f>
        <v>#REF!</v>
      </c>
      <c r="F26" s="363" t="e">
        <f>#REF!</f>
        <v>#REF!</v>
      </c>
      <c r="G26" s="364" t="e">
        <f>#REF!</f>
        <v>#REF!</v>
      </c>
      <c r="H26" s="367" t="e">
        <f t="shared" si="3"/>
        <v>#REF!</v>
      </c>
      <c r="I26" s="385" t="e">
        <f>#REF!</f>
        <v>#REF!</v>
      </c>
      <c r="J26" s="386" t="e">
        <f>#REF!</f>
        <v>#REF!</v>
      </c>
      <c r="K26" s="385" t="e">
        <f>#REF!</f>
        <v>#REF!</v>
      </c>
      <c r="L26" s="386" t="e">
        <f>#REF!</f>
        <v>#REF!</v>
      </c>
      <c r="M26" s="385" t="e">
        <f>#REF!</f>
        <v>#REF!</v>
      </c>
      <c r="N26" s="386" t="e">
        <f t="shared" si="4"/>
        <v>#REF!</v>
      </c>
      <c r="O26" s="388" t="e">
        <f>#REF!</f>
        <v>#REF!</v>
      </c>
      <c r="P26" s="389" t="e">
        <f>#REF!</f>
        <v>#REF!</v>
      </c>
      <c r="Q26" s="388" t="e">
        <f>#REF!</f>
        <v>#REF!</v>
      </c>
      <c r="R26" s="389" t="e">
        <f>#REF!</f>
        <v>#REF!</v>
      </c>
      <c r="S26" s="388" t="e">
        <f>#REF!</f>
        <v>#REF!</v>
      </c>
      <c r="T26" s="397" t="e">
        <f>#REF!</f>
        <v>#REF!</v>
      </c>
      <c r="U26" s="402" t="e">
        <f>#REF!</f>
        <v>#REF!</v>
      </c>
      <c r="V26" s="389" t="e">
        <f>#REF!</f>
        <v>#REF!</v>
      </c>
      <c r="W26" s="388" t="e">
        <f>#REF!</f>
        <v>#REF!</v>
      </c>
      <c r="X26" s="389" t="e">
        <f>#REF!</f>
        <v>#REF!</v>
      </c>
      <c r="Y26" s="413" t="e">
        <f>#REF!</f>
        <v>#REF!</v>
      </c>
      <c r="Z26" s="388" t="e">
        <f t="shared" si="5"/>
        <v>#REF!</v>
      </c>
      <c r="AA26" s="409" t="e">
        <f t="shared" si="1"/>
        <v>#REF!</v>
      </c>
      <c r="AB26" s="318"/>
      <c r="AF26" s="410" t="s">
        <v>109</v>
      </c>
      <c r="AG26" s="416" t="e">
        <f t="shared" si="6"/>
        <v>#REF!</v>
      </c>
      <c r="AH26" s="416" t="e">
        <f t="shared" si="7"/>
        <v>#REF!</v>
      </c>
      <c r="AI26" s="416" t="e">
        <f t="shared" si="8"/>
        <v>#REF!</v>
      </c>
      <c r="AJ26" s="416" t="e">
        <f t="shared" si="9"/>
        <v>#REF!</v>
      </c>
      <c r="AL26" s="416" t="e">
        <f t="shared" si="10"/>
        <v>#REF!</v>
      </c>
      <c r="AM26" s="416" t="e">
        <f t="shared" si="11"/>
        <v>#REF!</v>
      </c>
      <c r="AN26" s="416" t="e">
        <f t="shared" si="12"/>
        <v>#REF!</v>
      </c>
      <c r="AO26" s="416" t="e">
        <f t="shared" si="13"/>
        <v>#REF!</v>
      </c>
      <c r="AP26" s="416" t="e">
        <f t="shared" si="14"/>
        <v>#REF!</v>
      </c>
      <c r="AR26" s="416" t="e">
        <f t="shared" si="15"/>
        <v>#REF!</v>
      </c>
      <c r="AS26" s="416" t="e">
        <f t="shared" si="16"/>
        <v>#REF!</v>
      </c>
      <c r="AT26" s="416" t="e">
        <f t="shared" si="17"/>
        <v>#REF!</v>
      </c>
      <c r="AU26" s="416" t="e">
        <f t="shared" si="18"/>
        <v>#REF!</v>
      </c>
      <c r="AV26" s="416" t="e">
        <f t="shared" si="19"/>
        <v>#REF!</v>
      </c>
      <c r="AW26" s="416" t="e">
        <f t="shared" si="20"/>
        <v>#REF!</v>
      </c>
      <c r="AX26" s="416" t="e">
        <f t="shared" si="21"/>
        <v>#REF!</v>
      </c>
      <c r="AY26" s="416" t="e">
        <f t="shared" si="22"/>
        <v>#REF!</v>
      </c>
      <c r="AZ26" s="416" t="e">
        <f t="shared" si="23"/>
        <v>#REF!</v>
      </c>
      <c r="BA26" s="416" t="e">
        <f t="shared" si="24"/>
        <v>#REF!</v>
      </c>
      <c r="BB26" s="416" t="e">
        <f t="shared" si="25"/>
        <v>#REF!</v>
      </c>
    </row>
    <row r="27" spans="2:54" ht="18.75" customHeight="1">
      <c r="B27" s="26"/>
      <c r="C27" s="305" t="s">
        <v>97</v>
      </c>
      <c r="D27" s="375" t="e">
        <f>#REF!</f>
        <v>#REF!</v>
      </c>
      <c r="E27" s="364" t="e">
        <f>#REF!</f>
        <v>#REF!</v>
      </c>
      <c r="F27" s="363" t="e">
        <f>#REF!</f>
        <v>#REF!</v>
      </c>
      <c r="G27" s="364" t="e">
        <f>#REF!</f>
        <v>#REF!</v>
      </c>
      <c r="H27" s="367" t="e">
        <f t="shared" si="3"/>
        <v>#REF!</v>
      </c>
      <c r="I27" s="385" t="e">
        <f>#REF!</f>
        <v>#REF!</v>
      </c>
      <c r="J27" s="386" t="e">
        <f>#REF!</f>
        <v>#REF!</v>
      </c>
      <c r="K27" s="385" t="e">
        <f>#REF!</f>
        <v>#REF!</v>
      </c>
      <c r="L27" s="386" t="e">
        <f>#REF!</f>
        <v>#REF!</v>
      </c>
      <c r="M27" s="385" t="e">
        <f>#REF!</f>
        <v>#REF!</v>
      </c>
      <c r="N27" s="386" t="e">
        <f t="shared" si="4"/>
        <v>#REF!</v>
      </c>
      <c r="O27" s="388" t="e">
        <f>#REF!</f>
        <v>#REF!</v>
      </c>
      <c r="P27" s="389" t="e">
        <f>#REF!</f>
        <v>#REF!</v>
      </c>
      <c r="Q27" s="388" t="e">
        <f>#REF!</f>
        <v>#REF!</v>
      </c>
      <c r="R27" s="389" t="e">
        <f>#REF!</f>
        <v>#REF!</v>
      </c>
      <c r="S27" s="388" t="e">
        <f>#REF!</f>
        <v>#REF!</v>
      </c>
      <c r="T27" s="397" t="e">
        <f>#REF!</f>
        <v>#REF!</v>
      </c>
      <c r="U27" s="402" t="e">
        <f>#REF!</f>
        <v>#REF!</v>
      </c>
      <c r="V27" s="389" t="e">
        <f>#REF!</f>
        <v>#REF!</v>
      </c>
      <c r="W27" s="388" t="e">
        <f>#REF!</f>
        <v>#REF!</v>
      </c>
      <c r="X27" s="389" t="e">
        <f>#REF!</f>
        <v>#REF!</v>
      </c>
      <c r="Y27" s="413" t="e">
        <f>#REF!</f>
        <v>#REF!</v>
      </c>
      <c r="Z27" s="388" t="e">
        <f t="shared" si="5"/>
        <v>#REF!</v>
      </c>
      <c r="AA27" s="409" t="e">
        <f t="shared" si="1"/>
        <v>#REF!</v>
      </c>
      <c r="AB27" s="318"/>
      <c r="AF27" s="410" t="s">
        <v>110</v>
      </c>
      <c r="AG27" s="416" t="e">
        <f t="shared" si="6"/>
        <v>#REF!</v>
      </c>
      <c r="AH27" s="416" t="e">
        <f t="shared" si="7"/>
        <v>#REF!</v>
      </c>
      <c r="AI27" s="416" t="e">
        <f t="shared" si="8"/>
        <v>#REF!</v>
      </c>
      <c r="AJ27" s="416" t="e">
        <f t="shared" si="9"/>
        <v>#REF!</v>
      </c>
      <c r="AL27" s="416" t="e">
        <f t="shared" si="10"/>
        <v>#REF!</v>
      </c>
      <c r="AM27" s="416" t="e">
        <f t="shared" si="11"/>
        <v>#REF!</v>
      </c>
      <c r="AN27" s="416" t="e">
        <f t="shared" si="12"/>
        <v>#REF!</v>
      </c>
      <c r="AO27" s="416" t="e">
        <f t="shared" si="13"/>
        <v>#REF!</v>
      </c>
      <c r="AP27" s="416" t="e">
        <f t="shared" si="14"/>
        <v>#REF!</v>
      </c>
      <c r="AR27" s="416" t="e">
        <f t="shared" si="15"/>
        <v>#REF!</v>
      </c>
      <c r="AS27" s="416" t="e">
        <f t="shared" si="16"/>
        <v>#REF!</v>
      </c>
      <c r="AT27" s="416" t="e">
        <f t="shared" si="17"/>
        <v>#REF!</v>
      </c>
      <c r="AU27" s="416" t="e">
        <f t="shared" si="18"/>
        <v>#REF!</v>
      </c>
      <c r="AV27" s="416" t="e">
        <f t="shared" si="19"/>
        <v>#REF!</v>
      </c>
      <c r="AW27" s="416" t="e">
        <f t="shared" si="20"/>
        <v>#REF!</v>
      </c>
      <c r="AX27" s="416" t="e">
        <f t="shared" si="21"/>
        <v>#REF!</v>
      </c>
      <c r="AY27" s="416" t="e">
        <f t="shared" si="22"/>
        <v>#REF!</v>
      </c>
      <c r="AZ27" s="416" t="e">
        <f t="shared" si="23"/>
        <v>#REF!</v>
      </c>
      <c r="BA27" s="416" t="e">
        <f t="shared" si="24"/>
        <v>#REF!</v>
      </c>
      <c r="BB27" s="416" t="e">
        <f t="shared" si="25"/>
        <v>#REF!</v>
      </c>
    </row>
    <row r="28" spans="2:54" ht="30" customHeight="1">
      <c r="B28" s="26">
        <v>2010</v>
      </c>
      <c r="C28" s="305" t="s">
        <v>91</v>
      </c>
      <c r="D28" s="375" t="e">
        <f>#REF!</f>
        <v>#REF!</v>
      </c>
      <c r="E28" s="364" t="e">
        <f>#REF!</f>
        <v>#REF!</v>
      </c>
      <c r="F28" s="363" t="e">
        <f>#REF!</f>
        <v>#REF!</v>
      </c>
      <c r="G28" s="364" t="e">
        <f>#REF!</f>
        <v>#REF!</v>
      </c>
      <c r="H28" s="367" t="e">
        <f t="shared" si="3"/>
        <v>#REF!</v>
      </c>
      <c r="I28" s="385" t="e">
        <f>#REF!</f>
        <v>#REF!</v>
      </c>
      <c r="J28" s="386" t="e">
        <f>#REF!</f>
        <v>#REF!</v>
      </c>
      <c r="K28" s="385" t="e">
        <f>#REF!</f>
        <v>#REF!</v>
      </c>
      <c r="L28" s="386" t="e">
        <f>#REF!</f>
        <v>#REF!</v>
      </c>
      <c r="M28" s="385" t="e">
        <f>#REF!</f>
        <v>#REF!</v>
      </c>
      <c r="N28" s="386" t="e">
        <f t="shared" si="4"/>
        <v>#REF!</v>
      </c>
      <c r="O28" s="388" t="e">
        <f>#REF!</f>
        <v>#REF!</v>
      </c>
      <c r="P28" s="389" t="e">
        <f>#REF!</f>
        <v>#REF!</v>
      </c>
      <c r="Q28" s="388" t="e">
        <f>#REF!</f>
        <v>#REF!</v>
      </c>
      <c r="R28" s="389" t="e">
        <f>#REF!</f>
        <v>#REF!</v>
      </c>
      <c r="S28" s="388" t="e">
        <f>#REF!</f>
        <v>#REF!</v>
      </c>
      <c r="T28" s="397" t="e">
        <f>#REF!</f>
        <v>#REF!</v>
      </c>
      <c r="U28" s="402" t="e">
        <f>#REF!</f>
        <v>#REF!</v>
      </c>
      <c r="V28" s="389" t="e">
        <f>#REF!</f>
        <v>#REF!</v>
      </c>
      <c r="W28" s="388" t="e">
        <f>#REF!</f>
        <v>#REF!</v>
      </c>
      <c r="X28" s="389" t="e">
        <f>#REF!</f>
        <v>#REF!</v>
      </c>
      <c r="Y28" s="413" t="e">
        <f>#REF!</f>
        <v>#REF!</v>
      </c>
      <c r="Z28" s="388" t="e">
        <f t="shared" si="5"/>
        <v>#REF!</v>
      </c>
      <c r="AA28" s="409" t="e">
        <f t="shared" si="1"/>
        <v>#REF!</v>
      </c>
      <c r="AB28" s="318"/>
      <c r="AF28" s="410" t="s">
        <v>111</v>
      </c>
      <c r="AG28" s="416" t="e">
        <f t="shared" si="6"/>
        <v>#REF!</v>
      </c>
      <c r="AH28" s="416" t="e">
        <f t="shared" si="7"/>
        <v>#REF!</v>
      </c>
      <c r="AI28" s="416" t="e">
        <f t="shared" si="8"/>
        <v>#REF!</v>
      </c>
      <c r="AJ28" s="416" t="e">
        <f t="shared" si="9"/>
        <v>#REF!</v>
      </c>
      <c r="AL28" s="416" t="e">
        <f t="shared" si="10"/>
        <v>#REF!</v>
      </c>
      <c r="AM28" s="416" t="e">
        <f t="shared" si="11"/>
        <v>#REF!</v>
      </c>
      <c r="AN28" s="416" t="e">
        <f t="shared" si="12"/>
        <v>#REF!</v>
      </c>
      <c r="AO28" s="416" t="e">
        <f t="shared" si="13"/>
        <v>#REF!</v>
      </c>
      <c r="AP28" s="416" t="e">
        <f t="shared" si="14"/>
        <v>#REF!</v>
      </c>
      <c r="AR28" s="416" t="e">
        <f t="shared" si="15"/>
        <v>#REF!</v>
      </c>
      <c r="AS28" s="416" t="e">
        <f t="shared" si="16"/>
        <v>#REF!</v>
      </c>
      <c r="AT28" s="416" t="e">
        <f t="shared" si="17"/>
        <v>#REF!</v>
      </c>
      <c r="AU28" s="416" t="e">
        <f t="shared" si="18"/>
        <v>#REF!</v>
      </c>
      <c r="AV28" s="416" t="e">
        <f t="shared" si="19"/>
        <v>#REF!</v>
      </c>
      <c r="AW28" s="416" t="e">
        <f t="shared" si="20"/>
        <v>#REF!</v>
      </c>
      <c r="AX28" s="416" t="e">
        <f t="shared" si="21"/>
        <v>#REF!</v>
      </c>
      <c r="AY28" s="416" t="e">
        <f t="shared" si="22"/>
        <v>#REF!</v>
      </c>
      <c r="AZ28" s="416" t="e">
        <f t="shared" si="23"/>
        <v>#REF!</v>
      </c>
      <c r="BA28" s="416" t="e">
        <f t="shared" si="24"/>
        <v>#REF!</v>
      </c>
      <c r="BB28" s="416" t="e">
        <f t="shared" si="25"/>
        <v>#REF!</v>
      </c>
    </row>
    <row r="29" spans="2:54" ht="18.75" customHeight="1">
      <c r="B29" s="26"/>
      <c r="C29" s="305" t="s">
        <v>93</v>
      </c>
      <c r="D29" s="375" t="e">
        <f>#REF!</f>
        <v>#REF!</v>
      </c>
      <c r="E29" s="364" t="e">
        <f>#REF!</f>
        <v>#REF!</v>
      </c>
      <c r="F29" s="363" t="e">
        <f>#REF!</f>
        <v>#REF!</v>
      </c>
      <c r="G29" s="364" t="e">
        <f>#REF!</f>
        <v>#REF!</v>
      </c>
      <c r="H29" s="367" t="e">
        <f t="shared" si="3"/>
        <v>#REF!</v>
      </c>
      <c r="I29" s="385" t="e">
        <f>#REF!</f>
        <v>#REF!</v>
      </c>
      <c r="J29" s="386" t="e">
        <f>#REF!</f>
        <v>#REF!</v>
      </c>
      <c r="K29" s="385" t="e">
        <f>#REF!</f>
        <v>#REF!</v>
      </c>
      <c r="L29" s="386" t="e">
        <f>#REF!</f>
        <v>#REF!</v>
      </c>
      <c r="M29" s="385" t="e">
        <f>#REF!</f>
        <v>#REF!</v>
      </c>
      <c r="N29" s="386" t="e">
        <f t="shared" si="4"/>
        <v>#REF!</v>
      </c>
      <c r="O29" s="388" t="e">
        <f>#REF!</f>
        <v>#REF!</v>
      </c>
      <c r="P29" s="389" t="e">
        <f>#REF!</f>
        <v>#REF!</v>
      </c>
      <c r="Q29" s="388" t="e">
        <f>#REF!</f>
        <v>#REF!</v>
      </c>
      <c r="R29" s="389" t="e">
        <f>#REF!</f>
        <v>#REF!</v>
      </c>
      <c r="S29" s="388" t="e">
        <f>#REF!</f>
        <v>#REF!</v>
      </c>
      <c r="T29" s="397" t="e">
        <f>#REF!</f>
        <v>#REF!</v>
      </c>
      <c r="U29" s="402" t="e">
        <f>#REF!</f>
        <v>#REF!</v>
      </c>
      <c r="V29" s="389" t="e">
        <f>#REF!</f>
        <v>#REF!</v>
      </c>
      <c r="W29" s="388" t="e">
        <f>#REF!</f>
        <v>#REF!</v>
      </c>
      <c r="X29" s="389" t="e">
        <f>#REF!</f>
        <v>#REF!</v>
      </c>
      <c r="Y29" s="413" t="e">
        <f>#REF!</f>
        <v>#REF!</v>
      </c>
      <c r="Z29" s="388" t="e">
        <f t="shared" si="5"/>
        <v>#REF!</v>
      </c>
      <c r="AA29" s="409" t="e">
        <f t="shared" si="1"/>
        <v>#REF!</v>
      </c>
      <c r="AB29" s="318"/>
      <c r="AR29" s="416"/>
      <c r="AS29" s="416"/>
      <c r="AT29" s="416"/>
      <c r="AU29" s="416"/>
      <c r="AV29" s="416"/>
      <c r="AW29" s="416"/>
      <c r="AX29" s="416"/>
      <c r="AY29" s="416"/>
      <c r="AZ29" s="416"/>
      <c r="BA29" s="416"/>
      <c r="BB29" s="416"/>
    </row>
    <row r="30" spans="2:54" ht="18.75" customHeight="1">
      <c r="B30" s="26"/>
      <c r="C30" s="305" t="s">
        <v>95</v>
      </c>
      <c r="D30" s="375" t="e">
        <f>#REF!</f>
        <v>#REF!</v>
      </c>
      <c r="E30" s="364" t="e">
        <f>#REF!</f>
        <v>#REF!</v>
      </c>
      <c r="F30" s="363" t="e">
        <f>#REF!</f>
        <v>#REF!</v>
      </c>
      <c r="G30" s="364" t="e">
        <f>#REF!</f>
        <v>#REF!</v>
      </c>
      <c r="H30" s="367" t="e">
        <f t="shared" si="3"/>
        <v>#REF!</v>
      </c>
      <c r="I30" s="385" t="e">
        <f>#REF!</f>
        <v>#REF!</v>
      </c>
      <c r="J30" s="386" t="e">
        <f>#REF!</f>
        <v>#REF!</v>
      </c>
      <c r="K30" s="385" t="e">
        <f>#REF!</f>
        <v>#REF!</v>
      </c>
      <c r="L30" s="386" t="e">
        <f>#REF!</f>
        <v>#REF!</v>
      </c>
      <c r="M30" s="385" t="e">
        <f>#REF!</f>
        <v>#REF!</v>
      </c>
      <c r="N30" s="386" t="e">
        <f t="shared" si="4"/>
        <v>#REF!</v>
      </c>
      <c r="O30" s="388" t="e">
        <f>#REF!</f>
        <v>#REF!</v>
      </c>
      <c r="P30" s="389" t="e">
        <f>#REF!</f>
        <v>#REF!</v>
      </c>
      <c r="Q30" s="388" t="e">
        <f>#REF!</f>
        <v>#REF!</v>
      </c>
      <c r="R30" s="389" t="e">
        <f>#REF!</f>
        <v>#REF!</v>
      </c>
      <c r="S30" s="388" t="e">
        <f>#REF!</f>
        <v>#REF!</v>
      </c>
      <c r="T30" s="397" t="e">
        <f>#REF!</f>
        <v>#REF!</v>
      </c>
      <c r="U30" s="402" t="e">
        <f>#REF!</f>
        <v>#REF!</v>
      </c>
      <c r="V30" s="389" t="e">
        <f>#REF!</f>
        <v>#REF!</v>
      </c>
      <c r="W30" s="388" t="e">
        <f>#REF!</f>
        <v>#REF!</v>
      </c>
      <c r="X30" s="389" t="e">
        <f>#REF!</f>
        <v>#REF!</v>
      </c>
      <c r="Y30" s="413" t="e">
        <f>#REF!</f>
        <v>#REF!</v>
      </c>
      <c r="Z30" s="388" t="e">
        <f t="shared" si="5"/>
        <v>#REF!</v>
      </c>
      <c r="AA30" s="409" t="e">
        <f t="shared" si="1"/>
        <v>#REF!</v>
      </c>
      <c r="AB30" s="318"/>
      <c r="AR30" s="416"/>
      <c r="AS30" s="416"/>
      <c r="AT30" s="416"/>
      <c r="AU30" s="416"/>
      <c r="AV30" s="416"/>
      <c r="AW30" s="416"/>
      <c r="AX30" s="416"/>
      <c r="AY30" s="416"/>
      <c r="AZ30" s="416"/>
      <c r="BA30" s="416"/>
      <c r="BB30" s="416"/>
    </row>
    <row r="31" spans="2:54" ht="18.75" customHeight="1">
      <c r="B31" s="26"/>
      <c r="C31" s="305" t="s">
        <v>97</v>
      </c>
      <c r="D31" s="375" t="e">
        <f>#REF!</f>
        <v>#REF!</v>
      </c>
      <c r="E31" s="364" t="e">
        <f>#REF!</f>
        <v>#REF!</v>
      </c>
      <c r="F31" s="363" t="e">
        <f>#REF!</f>
        <v>#REF!</v>
      </c>
      <c r="G31" s="364" t="e">
        <f>#REF!</f>
        <v>#REF!</v>
      </c>
      <c r="H31" s="367" t="e">
        <f t="shared" si="3"/>
        <v>#REF!</v>
      </c>
      <c r="I31" s="385" t="e">
        <f>#REF!</f>
        <v>#REF!</v>
      </c>
      <c r="J31" s="386" t="e">
        <f>#REF!</f>
        <v>#REF!</v>
      </c>
      <c r="K31" s="385" t="e">
        <f>#REF!</f>
        <v>#REF!</v>
      </c>
      <c r="L31" s="386" t="e">
        <f>#REF!</f>
        <v>#REF!</v>
      </c>
      <c r="M31" s="385" t="e">
        <f>#REF!</f>
        <v>#REF!</v>
      </c>
      <c r="N31" s="386" t="e">
        <f t="shared" si="4"/>
        <v>#REF!</v>
      </c>
      <c r="O31" s="388" t="e">
        <f>#REF!</f>
        <v>#REF!</v>
      </c>
      <c r="P31" s="389" t="e">
        <f>#REF!</f>
        <v>#REF!</v>
      </c>
      <c r="Q31" s="388" t="e">
        <f>#REF!</f>
        <v>#REF!</v>
      </c>
      <c r="R31" s="389" t="e">
        <f>#REF!</f>
        <v>#REF!</v>
      </c>
      <c r="S31" s="388" t="e">
        <f>#REF!</f>
        <v>#REF!</v>
      </c>
      <c r="T31" s="397" t="e">
        <f>#REF!</f>
        <v>#REF!</v>
      </c>
      <c r="U31" s="402" t="e">
        <f>#REF!</f>
        <v>#REF!</v>
      </c>
      <c r="V31" s="389" t="e">
        <f>#REF!</f>
        <v>#REF!</v>
      </c>
      <c r="W31" s="388" t="e">
        <f>#REF!</f>
        <v>#REF!</v>
      </c>
      <c r="X31" s="389" t="e">
        <f>#REF!</f>
        <v>#REF!</v>
      </c>
      <c r="Y31" s="413" t="e">
        <f>#REF!</f>
        <v>#REF!</v>
      </c>
      <c r="Z31" s="388" t="e">
        <f t="shared" si="5"/>
        <v>#REF!</v>
      </c>
      <c r="AA31" s="409" t="e">
        <f t="shared" si="1"/>
        <v>#REF!</v>
      </c>
      <c r="AB31" s="318"/>
      <c r="AR31" s="416"/>
      <c r="AS31" s="416"/>
      <c r="AT31" s="416"/>
      <c r="AU31" s="416"/>
      <c r="AV31" s="416"/>
      <c r="AW31" s="416"/>
      <c r="AX31" s="416"/>
      <c r="AY31" s="416"/>
      <c r="AZ31" s="416"/>
      <c r="BA31" s="416"/>
      <c r="BB31" s="416"/>
    </row>
    <row r="32" spans="2:54" ht="29.25" customHeight="1">
      <c r="B32" s="26">
        <v>2011</v>
      </c>
      <c r="C32" s="305" t="s">
        <v>91</v>
      </c>
      <c r="D32" s="375" t="e">
        <f>#REF!</f>
        <v>#REF!</v>
      </c>
      <c r="E32" s="364" t="e">
        <f>#REF!</f>
        <v>#REF!</v>
      </c>
      <c r="F32" s="363" t="e">
        <f>#REF!</f>
        <v>#REF!</v>
      </c>
      <c r="G32" s="364" t="e">
        <f>#REF!</f>
        <v>#REF!</v>
      </c>
      <c r="H32" s="367" t="e">
        <f t="shared" si="3"/>
        <v>#REF!</v>
      </c>
      <c r="I32" s="385" t="e">
        <f>#REF!</f>
        <v>#REF!</v>
      </c>
      <c r="J32" s="386" t="e">
        <f>#REF!</f>
        <v>#REF!</v>
      </c>
      <c r="K32" s="385" t="e">
        <f>#REF!</f>
        <v>#REF!</v>
      </c>
      <c r="L32" s="386" t="e">
        <f>#REF!</f>
        <v>#REF!</v>
      </c>
      <c r="M32" s="385" t="e">
        <f>#REF!</f>
        <v>#REF!</v>
      </c>
      <c r="N32" s="386" t="e">
        <f t="shared" si="4"/>
        <v>#REF!</v>
      </c>
      <c r="O32" s="388" t="e">
        <f>#REF!</f>
        <v>#REF!</v>
      </c>
      <c r="P32" s="389" t="e">
        <f>#REF!</f>
        <v>#REF!</v>
      </c>
      <c r="Q32" s="388" t="e">
        <f>#REF!</f>
        <v>#REF!</v>
      </c>
      <c r="R32" s="389" t="e">
        <f>#REF!</f>
        <v>#REF!</v>
      </c>
      <c r="S32" s="388" t="e">
        <f>#REF!</f>
        <v>#REF!</v>
      </c>
      <c r="T32" s="397" t="e">
        <f>#REF!</f>
        <v>#REF!</v>
      </c>
      <c r="U32" s="402" t="e">
        <f>#REF!</f>
        <v>#REF!</v>
      </c>
      <c r="V32" s="389" t="e">
        <f>#REF!</f>
        <v>#REF!</v>
      </c>
      <c r="W32" s="388" t="e">
        <f>#REF!</f>
        <v>#REF!</v>
      </c>
      <c r="X32" s="389" t="e">
        <f>#REF!</f>
        <v>#REF!</v>
      </c>
      <c r="Y32" s="413" t="e">
        <f>#REF!</f>
        <v>#REF!</v>
      </c>
      <c r="Z32" s="388" t="e">
        <f t="shared" si="5"/>
        <v>#REF!</v>
      </c>
      <c r="AA32" s="409" t="e">
        <f t="shared" si="1"/>
        <v>#REF!</v>
      </c>
      <c r="AB32" s="318"/>
      <c r="AR32" s="416"/>
      <c r="AS32" s="416"/>
      <c r="AT32" s="416"/>
      <c r="AU32" s="416"/>
      <c r="AV32" s="416"/>
      <c r="AW32" s="416"/>
      <c r="AX32" s="416"/>
      <c r="AY32" s="416"/>
      <c r="AZ32" s="416"/>
      <c r="BA32" s="416"/>
      <c r="BB32" s="416"/>
    </row>
    <row r="33" spans="2:28" ht="18.75" customHeight="1">
      <c r="B33" s="26"/>
      <c r="C33" s="305" t="s">
        <v>112</v>
      </c>
      <c r="D33" s="375" t="e">
        <f>#REF!</f>
        <v>#REF!</v>
      </c>
      <c r="E33" s="364" t="e">
        <f>#REF!</f>
        <v>#REF!</v>
      </c>
      <c r="F33" s="363" t="e">
        <f>#REF!</f>
        <v>#REF!</v>
      </c>
      <c r="G33" s="364" t="e">
        <f>#REF!</f>
        <v>#REF!</v>
      </c>
      <c r="H33" s="367" t="e">
        <f t="shared" si="3"/>
        <v>#REF!</v>
      </c>
      <c r="I33" s="385" t="e">
        <f>#REF!</f>
        <v>#REF!</v>
      </c>
      <c r="J33" s="386" t="e">
        <f>#REF!</f>
        <v>#REF!</v>
      </c>
      <c r="K33" s="385" t="e">
        <f>#REF!</f>
        <v>#REF!</v>
      </c>
      <c r="L33" s="386" t="e">
        <f>#REF!</f>
        <v>#REF!</v>
      </c>
      <c r="M33" s="385" t="e">
        <f>#REF!</f>
        <v>#REF!</v>
      </c>
      <c r="N33" s="386" t="e">
        <f t="shared" si="4"/>
        <v>#REF!</v>
      </c>
      <c r="O33" s="388" t="e">
        <f>#REF!</f>
        <v>#REF!</v>
      </c>
      <c r="P33" s="389" t="e">
        <f>#REF!</f>
        <v>#REF!</v>
      </c>
      <c r="Q33" s="388" t="e">
        <f>#REF!</f>
        <v>#REF!</v>
      </c>
      <c r="R33" s="389" t="e">
        <f>#REF!</f>
        <v>#REF!</v>
      </c>
      <c r="S33" s="388" t="e">
        <f>#REF!</f>
        <v>#REF!</v>
      </c>
      <c r="T33" s="397" t="e">
        <f>#REF!</f>
        <v>#REF!</v>
      </c>
      <c r="U33" s="402" t="e">
        <f>#REF!</f>
        <v>#REF!</v>
      </c>
      <c r="V33" s="389" t="e">
        <f>#REF!</f>
        <v>#REF!</v>
      </c>
      <c r="W33" s="388" t="e">
        <f>#REF!</f>
        <v>#REF!</v>
      </c>
      <c r="X33" s="389" t="e">
        <f>#REF!</f>
        <v>#REF!</v>
      </c>
      <c r="Y33" s="413" t="e">
        <f>#REF!</f>
        <v>#REF!</v>
      </c>
      <c r="Z33" s="388" t="e">
        <f t="shared" si="5"/>
        <v>#REF!</v>
      </c>
      <c r="AA33" s="409" t="e">
        <f t="shared" si="1"/>
        <v>#REF!</v>
      </c>
      <c r="AB33" s="318"/>
    </row>
    <row r="34" spans="2:28" ht="18.75" customHeight="1">
      <c r="B34" s="26"/>
      <c r="C34" s="305" t="s">
        <v>113</v>
      </c>
      <c r="D34" s="375" t="e">
        <f>#REF!</f>
        <v>#REF!</v>
      </c>
      <c r="E34" s="364" t="e">
        <f>#REF!</f>
        <v>#REF!</v>
      </c>
      <c r="F34" s="363" t="e">
        <f>#REF!</f>
        <v>#REF!</v>
      </c>
      <c r="G34" s="364" t="e">
        <f>#REF!</f>
        <v>#REF!</v>
      </c>
      <c r="H34" s="367" t="e">
        <f t="shared" si="3"/>
        <v>#REF!</v>
      </c>
      <c r="I34" s="385" t="e">
        <f>#REF!</f>
        <v>#REF!</v>
      </c>
      <c r="J34" s="386" t="e">
        <f>#REF!</f>
        <v>#REF!</v>
      </c>
      <c r="K34" s="385" t="e">
        <f>#REF!</f>
        <v>#REF!</v>
      </c>
      <c r="L34" s="386" t="e">
        <f>#REF!</f>
        <v>#REF!</v>
      </c>
      <c r="M34" s="385" t="e">
        <f>#REF!</f>
        <v>#REF!</v>
      </c>
      <c r="N34" s="386" t="e">
        <f t="shared" si="4"/>
        <v>#REF!</v>
      </c>
      <c r="O34" s="388" t="e">
        <f>#REF!</f>
        <v>#REF!</v>
      </c>
      <c r="P34" s="389" t="e">
        <f>#REF!</f>
        <v>#REF!</v>
      </c>
      <c r="Q34" s="388" t="e">
        <f>#REF!</f>
        <v>#REF!</v>
      </c>
      <c r="R34" s="389" t="e">
        <f>#REF!</f>
        <v>#REF!</v>
      </c>
      <c r="S34" s="388" t="e">
        <f>#REF!</f>
        <v>#REF!</v>
      </c>
      <c r="T34" s="397" t="e">
        <f>#REF!</f>
        <v>#REF!</v>
      </c>
      <c r="U34" s="402" t="e">
        <f>#REF!</f>
        <v>#REF!</v>
      </c>
      <c r="V34" s="389" t="e">
        <f>#REF!</f>
        <v>#REF!</v>
      </c>
      <c r="W34" s="388" t="e">
        <f>#REF!</f>
        <v>#REF!</v>
      </c>
      <c r="X34" s="389" t="e">
        <f>#REF!</f>
        <v>#REF!</v>
      </c>
      <c r="Y34" s="413" t="e">
        <f>#REF!</f>
        <v>#REF!</v>
      </c>
      <c r="Z34" s="388" t="e">
        <f t="shared" si="5"/>
        <v>#REF!</v>
      </c>
      <c r="AA34" s="409" t="e">
        <f t="shared" si="1"/>
        <v>#REF!</v>
      </c>
      <c r="AB34" s="318"/>
    </row>
    <row r="35" spans="2:28" ht="18.75" hidden="1" customHeight="1">
      <c r="B35" s="26"/>
      <c r="C35" s="305" t="s">
        <v>114</v>
      </c>
      <c r="D35" s="375" t="e">
        <f>#REF!</f>
        <v>#REF!</v>
      </c>
      <c r="E35" s="364" t="e">
        <f>#REF!</f>
        <v>#REF!</v>
      </c>
      <c r="F35" s="363" t="e">
        <f>#REF!</f>
        <v>#REF!</v>
      </c>
      <c r="G35" s="364" t="e">
        <f>#REF!</f>
        <v>#REF!</v>
      </c>
      <c r="H35" s="367" t="e">
        <f t="shared" si="3"/>
        <v>#REF!</v>
      </c>
      <c r="I35" s="385" t="e">
        <f>#REF!</f>
        <v>#REF!</v>
      </c>
      <c r="J35" s="386" t="e">
        <f>#REF!</f>
        <v>#REF!</v>
      </c>
      <c r="K35" s="385" t="e">
        <f>#REF!</f>
        <v>#REF!</v>
      </c>
      <c r="L35" s="386" t="e">
        <f>#REF!</f>
        <v>#REF!</v>
      </c>
      <c r="M35" s="385" t="e">
        <f>#REF!</f>
        <v>#REF!</v>
      </c>
      <c r="N35" s="386" t="e">
        <f t="shared" si="4"/>
        <v>#REF!</v>
      </c>
      <c r="O35" s="388" t="e">
        <f>#REF!</f>
        <v>#REF!</v>
      </c>
      <c r="P35" s="389" t="e">
        <f>#REF!</f>
        <v>#REF!</v>
      </c>
      <c r="Q35" s="388" t="e">
        <f>#REF!</f>
        <v>#REF!</v>
      </c>
      <c r="R35" s="389" t="e">
        <f>#REF!</f>
        <v>#REF!</v>
      </c>
      <c r="S35" s="388" t="e">
        <f>#REF!</f>
        <v>#REF!</v>
      </c>
      <c r="T35" s="397" t="e">
        <f>#REF!</f>
        <v>#REF!</v>
      </c>
      <c r="U35" s="402" t="e">
        <f>#REF!</f>
        <v>#REF!</v>
      </c>
      <c r="V35" s="389" t="e">
        <f>#REF!</f>
        <v>#REF!</v>
      </c>
      <c r="W35" s="388" t="e">
        <f>#REF!</f>
        <v>#REF!</v>
      </c>
      <c r="X35" s="389" t="e">
        <f>#REF!</f>
        <v>#REF!</v>
      </c>
      <c r="Y35" s="413" t="e">
        <f>#REF!</f>
        <v>#REF!</v>
      </c>
      <c r="Z35" s="388" t="e">
        <f t="shared" si="5"/>
        <v>#REF!</v>
      </c>
      <c r="AA35" s="409" t="e">
        <f t="shared" si="1"/>
        <v>#REF!</v>
      </c>
      <c r="AB35" s="318"/>
    </row>
    <row r="36" spans="2:28" ht="18.75" hidden="1" customHeight="1">
      <c r="B36" s="26">
        <v>2012</v>
      </c>
      <c r="C36" s="305" t="s">
        <v>115</v>
      </c>
      <c r="D36" s="375" t="e">
        <f>#REF!</f>
        <v>#REF!</v>
      </c>
      <c r="E36" s="364" t="e">
        <f>#REF!</f>
        <v>#REF!</v>
      </c>
      <c r="F36" s="363" t="e">
        <f>#REF!</f>
        <v>#REF!</v>
      </c>
      <c r="G36" s="364" t="e">
        <f>#REF!</f>
        <v>#REF!</v>
      </c>
      <c r="H36" s="367" t="e">
        <f t="shared" si="3"/>
        <v>#REF!</v>
      </c>
      <c r="I36" s="385" t="e">
        <f>#REF!</f>
        <v>#REF!</v>
      </c>
      <c r="J36" s="386" t="e">
        <f>#REF!</f>
        <v>#REF!</v>
      </c>
      <c r="K36" s="385" t="e">
        <f>#REF!</f>
        <v>#REF!</v>
      </c>
      <c r="L36" s="386" t="e">
        <f>#REF!</f>
        <v>#REF!</v>
      </c>
      <c r="M36" s="385" t="e">
        <f>#REF!</f>
        <v>#REF!</v>
      </c>
      <c r="N36" s="386" t="e">
        <f t="shared" si="4"/>
        <v>#REF!</v>
      </c>
      <c r="O36" s="388" t="e">
        <f>#REF!</f>
        <v>#REF!</v>
      </c>
      <c r="P36" s="389" t="e">
        <f>#REF!</f>
        <v>#REF!</v>
      </c>
      <c r="Q36" s="388" t="e">
        <f>#REF!</f>
        <v>#REF!</v>
      </c>
      <c r="R36" s="389" t="e">
        <f>#REF!</f>
        <v>#REF!</v>
      </c>
      <c r="S36" s="388" t="e">
        <f>#REF!</f>
        <v>#REF!</v>
      </c>
      <c r="T36" s="397" t="e">
        <f>#REF!</f>
        <v>#REF!</v>
      </c>
      <c r="U36" s="402" t="e">
        <f>#REF!</f>
        <v>#REF!</v>
      </c>
      <c r="V36" s="389" t="e">
        <f>#REF!</f>
        <v>#REF!</v>
      </c>
      <c r="W36" s="388" t="e">
        <f>#REF!</f>
        <v>#REF!</v>
      </c>
      <c r="X36" s="389" t="e">
        <f>#REF!</f>
        <v>#REF!</v>
      </c>
      <c r="Y36" s="413" t="e">
        <f>#REF!</f>
        <v>#REF!</v>
      </c>
      <c r="Z36" s="388" t="e">
        <f t="shared" si="5"/>
        <v>#REF!</v>
      </c>
      <c r="AA36" s="409" t="e">
        <f t="shared" si="1"/>
        <v>#REF!</v>
      </c>
      <c r="AB36" s="318"/>
    </row>
    <row r="37" spans="2:28" ht="4.5" customHeight="1">
      <c r="B37" s="487"/>
      <c r="C37" s="33"/>
      <c r="D37" s="376"/>
      <c r="E37" s="377"/>
      <c r="F37" s="377"/>
      <c r="G37" s="377"/>
      <c r="H37" s="377"/>
      <c r="I37" s="377"/>
      <c r="J37" s="377"/>
      <c r="K37" s="377"/>
      <c r="L37" s="377"/>
      <c r="M37" s="377"/>
      <c r="N37" s="377"/>
      <c r="O37" s="377"/>
      <c r="P37" s="377"/>
      <c r="Q37" s="377"/>
      <c r="R37" s="377"/>
      <c r="S37" s="377"/>
      <c r="T37" s="403"/>
      <c r="U37" s="404"/>
      <c r="V37" s="377"/>
      <c r="W37" s="377"/>
      <c r="X37" s="377"/>
      <c r="Y37" s="403"/>
      <c r="Z37" s="403"/>
      <c r="AA37" s="414"/>
      <c r="AB37" s="415"/>
    </row>
    <row r="38" spans="2:28" ht="18.75" customHeight="1">
      <c r="B38" s="36" t="s">
        <v>75</v>
      </c>
      <c r="C38" s="1"/>
      <c r="D38" s="378"/>
      <c r="E38" s="42"/>
      <c r="F38" s="42"/>
      <c r="G38" s="42"/>
      <c r="H38" s="42"/>
      <c r="I38" s="42"/>
      <c r="J38" s="42"/>
      <c r="K38" s="42"/>
      <c r="L38" s="42"/>
      <c r="M38" s="42"/>
      <c r="N38" s="42"/>
      <c r="O38" s="42"/>
      <c r="P38" s="42"/>
      <c r="Q38" s="42"/>
      <c r="R38" s="42"/>
      <c r="S38" s="42"/>
      <c r="T38" s="38"/>
      <c r="U38" s="405"/>
      <c r="V38" s="42"/>
      <c r="W38" s="42"/>
      <c r="X38" s="42"/>
      <c r="Y38" s="38"/>
      <c r="Z38" s="38"/>
      <c r="AA38" s="415"/>
      <c r="AB38" s="415"/>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defaultColWidth="9.1328125" defaultRowHeight="13.15"/>
  <cols>
    <col min="1" max="1" width="2.1328125" style="13" customWidth="1"/>
    <col min="2" max="2" width="6" style="13" customWidth="1"/>
    <col min="3" max="3" width="3.3984375" style="13" customWidth="1"/>
    <col min="4" max="26" width="7.1328125" style="13" customWidth="1"/>
    <col min="27" max="27" width="8.3984375" style="13" customWidth="1"/>
    <col min="28" max="28" width="7.1328125" style="291" customWidth="1"/>
    <col min="29" max="29" width="8.3984375" style="13" customWidth="1"/>
    <col min="30" max="30" width="1.1328125" style="13" customWidth="1"/>
    <col min="31" max="16384" width="9.1328125" style="13"/>
  </cols>
  <sheetData>
    <row r="1" spans="2:34" ht="26.25" customHeight="1">
      <c r="B1" s="292" t="s">
        <v>76</v>
      </c>
      <c r="D1" s="12"/>
      <c r="E1" s="12"/>
      <c r="F1" s="12"/>
      <c r="G1" s="12"/>
      <c r="H1" s="12"/>
      <c r="I1" s="12"/>
      <c r="J1" s="12"/>
      <c r="K1" s="12"/>
      <c r="L1" s="12"/>
    </row>
    <row r="2" spans="2:34" ht="14.25">
      <c r="B2" s="99"/>
      <c r="D2" s="666" t="s">
        <v>40</v>
      </c>
      <c r="E2" s="667"/>
      <c r="F2" s="667"/>
      <c r="G2" s="668"/>
      <c r="H2" s="10"/>
      <c r="I2" s="666" t="s">
        <v>41</v>
      </c>
      <c r="J2" s="669"/>
      <c r="K2" s="669"/>
      <c r="L2" s="669"/>
      <c r="M2" s="670"/>
      <c r="N2" s="9"/>
      <c r="O2" s="666" t="s">
        <v>42</v>
      </c>
      <c r="P2" s="669"/>
      <c r="Q2" s="669"/>
      <c r="R2" s="669"/>
      <c r="S2" s="669"/>
      <c r="T2" s="669"/>
      <c r="U2" s="669"/>
      <c r="V2" s="669"/>
      <c r="W2" s="669"/>
      <c r="X2" s="669"/>
      <c r="Y2" s="670"/>
      <c r="Z2" s="8"/>
      <c r="AA2" s="8"/>
      <c r="AB2" s="323"/>
      <c r="AC2" s="264"/>
    </row>
    <row r="3" spans="2:34" s="12" customFormat="1" ht="123.75" customHeight="1">
      <c r="B3" s="294" t="s">
        <v>77</v>
      </c>
      <c r="C3" s="498" t="s">
        <v>78</v>
      </c>
      <c r="D3" s="499" t="s">
        <v>45</v>
      </c>
      <c r="E3" s="499" t="s">
        <v>46</v>
      </c>
      <c r="F3" s="499" t="s">
        <v>47</v>
      </c>
      <c r="G3" s="499" t="s">
        <v>48</v>
      </c>
      <c r="H3" s="499"/>
      <c r="I3" s="500" t="s">
        <v>49</v>
      </c>
      <c r="J3" s="501" t="s">
        <v>50</v>
      </c>
      <c r="K3" s="500" t="s">
        <v>51</v>
      </c>
      <c r="L3" s="500" t="s">
        <v>52</v>
      </c>
      <c r="M3" s="501" t="s">
        <v>53</v>
      </c>
      <c r="N3" s="501"/>
      <c r="O3" s="502" t="s">
        <v>54</v>
      </c>
      <c r="P3" s="502" t="s">
        <v>55</v>
      </c>
      <c r="Q3" s="502" t="s">
        <v>56</v>
      </c>
      <c r="R3" s="502" t="s">
        <v>57</v>
      </c>
      <c r="S3" s="502" t="s">
        <v>58</v>
      </c>
      <c r="T3" s="502" t="s">
        <v>59</v>
      </c>
      <c r="U3" s="502" t="s">
        <v>60</v>
      </c>
      <c r="V3" s="502" t="s">
        <v>61</v>
      </c>
      <c r="W3" s="502" t="s">
        <v>62</v>
      </c>
      <c r="X3" s="502" t="s">
        <v>63</v>
      </c>
      <c r="Y3" s="502" t="s">
        <v>64</v>
      </c>
      <c r="Z3" s="502"/>
      <c r="AA3" s="503" t="s">
        <v>79</v>
      </c>
      <c r="AB3" s="505" t="s">
        <v>66</v>
      </c>
      <c r="AC3" s="324" t="s">
        <v>67</v>
      </c>
      <c r="AF3" s="8" t="s">
        <v>68</v>
      </c>
      <c r="AG3" s="8" t="s">
        <v>69</v>
      </c>
      <c r="AH3" s="8" t="s">
        <v>70</v>
      </c>
    </row>
    <row r="4" spans="2:34" ht="24.75" customHeight="1">
      <c r="B4" s="60">
        <v>2006</v>
      </c>
      <c r="C4" s="94"/>
      <c r="D4" s="295"/>
      <c r="E4" s="296"/>
      <c r="F4" s="297"/>
      <c r="G4" s="298"/>
      <c r="H4" s="297"/>
      <c r="I4" s="299"/>
      <c r="J4" s="308"/>
      <c r="K4" s="299"/>
      <c r="L4" s="309"/>
      <c r="M4" s="299"/>
      <c r="N4" s="299"/>
      <c r="O4" s="310"/>
      <c r="P4" s="311"/>
      <c r="Q4" s="310"/>
      <c r="R4" s="311"/>
      <c r="S4" s="310"/>
      <c r="T4" s="311"/>
      <c r="U4" s="310"/>
      <c r="V4" s="311"/>
      <c r="W4" s="310"/>
      <c r="X4" s="315"/>
      <c r="Y4" s="310"/>
      <c r="Z4" s="310"/>
      <c r="AA4" s="316"/>
      <c r="AB4" s="325"/>
      <c r="AC4" s="326"/>
    </row>
    <row r="5" spans="2:34" ht="27" customHeight="1">
      <c r="B5" s="60">
        <v>2007</v>
      </c>
      <c r="C5" s="94"/>
      <c r="D5" s="300">
        <f>'T1'!D5/'T1'!D4*100-100</f>
        <v>-1.3466049846451114</v>
      </c>
      <c r="E5" s="301">
        <f>'T1'!E5/'T1'!E4*100-100</f>
        <v>4.7316466853831542</v>
      </c>
      <c r="F5" s="301">
        <f>'T1'!F5/'T1'!F4*100-100</f>
        <v>-4.0926213861566083</v>
      </c>
      <c r="G5" s="301">
        <f>'T1'!G5/'T1'!G4*100-100</f>
        <v>-7.24724865426181</v>
      </c>
      <c r="H5" s="301"/>
      <c r="I5" s="302">
        <f>'T1'!H5/'T1'!H4*100-100</f>
        <v>6.8620817807626366</v>
      </c>
      <c r="J5" s="302">
        <f>'T1'!I5/'T1'!I4*100-100</f>
        <v>-1.2158585036716687</v>
      </c>
      <c r="K5" s="302">
        <f>'T1'!J5/'T1'!J4*100-100</f>
        <v>-17.212572480725925</v>
      </c>
      <c r="L5" s="302">
        <f>'T1'!K5/'T1'!K4*100-100</f>
        <v>1.1610769957487861</v>
      </c>
      <c r="M5" s="302">
        <f>'T1'!L5/'T1'!L4*100-100</f>
        <v>23.151961617022863</v>
      </c>
      <c r="N5" s="302"/>
      <c r="O5" s="312">
        <f>'T1'!M5/'T1'!M4*100-100</f>
        <v>5.4284631041020788</v>
      </c>
      <c r="P5" s="312">
        <f>'T1'!N5/'T1'!N4*100-100</f>
        <v>2.5176993943778001</v>
      </c>
      <c r="Q5" s="312">
        <f>'T1'!O5/'T1'!O4*100-100</f>
        <v>9.1710519957396457</v>
      </c>
      <c r="R5" s="312">
        <f>'T1'!P5/'T1'!P4*100-100</f>
        <v>4.0999999999999943</v>
      </c>
      <c r="S5" s="312">
        <f>'T1'!Q5/'T1'!Q4*100-100</f>
        <v>18.380405371958403</v>
      </c>
      <c r="T5" s="312">
        <f>'T1'!R5/'T1'!R4*100-100</f>
        <v>2.4000000000000057</v>
      </c>
      <c r="U5" s="312">
        <f>'T1'!S5/'T1'!S4*100-100</f>
        <v>3.8649272623241018</v>
      </c>
      <c r="V5" s="312">
        <f>'T1'!T5/'T1'!T4*100-100</f>
        <v>11.299999999999997</v>
      </c>
      <c r="W5" s="312">
        <f>'T1'!U5/'T1'!U4*100-100</f>
        <v>10.000000000000014</v>
      </c>
      <c r="X5" s="312">
        <f>'T1'!V5/'T1'!V4*100-100</f>
        <v>3.7758340527317245</v>
      </c>
      <c r="Y5" s="312">
        <f>'T1'!W5/'T1'!W4*100-100</f>
        <v>8.8724113362124655</v>
      </c>
      <c r="Z5" s="312"/>
      <c r="AA5" s="317">
        <f>'T1'!X5/'T1'!X4*100-100</f>
        <v>4.4933544060850892</v>
      </c>
      <c r="AB5" s="327">
        <f>'T1'!Y5/'T1'!Y4*100-100</f>
        <v>45.573883590117816</v>
      </c>
      <c r="AC5" s="50">
        <f>'T1'!Z5/'T1'!Z4*100-100</f>
        <v>6.4597679891949014</v>
      </c>
      <c r="AD5" s="61"/>
    </row>
    <row r="6" spans="2:34" ht="20.25" customHeight="1">
      <c r="B6" s="60">
        <v>2008</v>
      </c>
      <c r="C6" s="94"/>
      <c r="D6" s="300">
        <f>'T1'!D6/'T1'!D5*100-100</f>
        <v>8.5999999999999801</v>
      </c>
      <c r="E6" s="301">
        <f>'T1'!E6/'T1'!E5*100-100</f>
        <v>5.1039654770627578</v>
      </c>
      <c r="F6" s="301">
        <f>'T1'!F6/'T1'!F5*100-100</f>
        <v>-3.3201314451929846</v>
      </c>
      <c r="G6" s="301">
        <f>'T1'!G6/'T1'!G5*100-100</f>
        <v>17.38077658018679</v>
      </c>
      <c r="H6" s="301"/>
      <c r="I6" s="302">
        <f>'T1'!H6/'T1'!H5*100-100</f>
        <v>2.4193734822772939</v>
      </c>
      <c r="J6" s="302">
        <f>'T1'!I6/'T1'!I5*100-100</f>
        <v>3.7004753770359002</v>
      </c>
      <c r="K6" s="302">
        <f>'T1'!J6/'T1'!J5*100-100</f>
        <v>19.423493246993189</v>
      </c>
      <c r="L6" s="302">
        <f>'T1'!K6/'T1'!K5*100-100</f>
        <v>0.84657122311537591</v>
      </c>
      <c r="M6" s="302">
        <f>'T1'!L6/'T1'!L5*100-100</f>
        <v>38.983489705249866</v>
      </c>
      <c r="N6" s="302"/>
      <c r="O6" s="312">
        <f>'T1'!M6/'T1'!M5*100-100</f>
        <v>9.5045687599997422</v>
      </c>
      <c r="P6" s="312">
        <f>'T1'!N6/'T1'!N5*100-100</f>
        <v>9.0755497430803871</v>
      </c>
      <c r="Q6" s="312">
        <f>'T1'!O6/'T1'!O5*100-100</f>
        <v>3.8278599962842179</v>
      </c>
      <c r="R6" s="312">
        <f>'T1'!P6/'T1'!P5*100-100</f>
        <v>19.500000000000057</v>
      </c>
      <c r="S6" s="312">
        <f>'T1'!Q6/'T1'!Q5*100-100</f>
        <v>10.781644687910713</v>
      </c>
      <c r="T6" s="312">
        <f>'T1'!R6/'T1'!R5*100-100</f>
        <v>2.4000000000000057</v>
      </c>
      <c r="U6" s="312">
        <f>'T1'!S6/'T1'!S5*100-100</f>
        <v>-1.8306603763185763</v>
      </c>
      <c r="V6" s="312">
        <f>'T1'!T6/'T1'!T5*100-100</f>
        <v>12.734106372296395</v>
      </c>
      <c r="W6" s="312">
        <f>'T1'!U6/'T1'!U5*100-100</f>
        <v>13.02545062030822</v>
      </c>
      <c r="X6" s="312">
        <f>'T1'!V6/'T1'!V5*100-100</f>
        <v>4.439205727112423</v>
      </c>
      <c r="Y6" s="312">
        <f>'T1'!W6/'T1'!W5*100-100</f>
        <v>9.1613688484176237</v>
      </c>
      <c r="Z6" s="312"/>
      <c r="AA6" s="317">
        <f>'T1'!X6/'T1'!X5*100-100</f>
        <v>9.3174233314594801</v>
      </c>
      <c r="AB6" s="327">
        <f>'T1'!Y6/'T1'!Y5*100-100</f>
        <v>-4.2307798138319015</v>
      </c>
      <c r="AC6" s="50">
        <f>'T1'!Z6/'T1'!Z5*100-100</f>
        <v>8.4306380242699817</v>
      </c>
      <c r="AD6" s="61"/>
    </row>
    <row r="7" spans="2:34" ht="20.25" customHeight="1">
      <c r="B7" s="60">
        <v>2009</v>
      </c>
      <c r="C7" s="94"/>
      <c r="D7" s="300">
        <f>'T1'!D7/'T1'!D6*100-100</f>
        <v>10.209647386846072</v>
      </c>
      <c r="E7" s="301">
        <f>'T1'!E7/'T1'!E6*100-100</f>
        <v>4.3665196467012066</v>
      </c>
      <c r="F7" s="301">
        <f>'T1'!F7/'T1'!F6*100-100</f>
        <v>0.72021484773374311</v>
      </c>
      <c r="G7" s="301">
        <f>'T1'!G7/'T1'!G6*100-100</f>
        <v>-5.7114630128117767</v>
      </c>
      <c r="H7" s="301"/>
      <c r="I7" s="302">
        <f>'T1'!H7/'T1'!H6*100-100</f>
        <v>6.7516550123353483</v>
      </c>
      <c r="J7" s="302">
        <f>'T1'!I7/'T1'!I6*100-100</f>
        <v>-1.3056693979478666</v>
      </c>
      <c r="K7" s="302">
        <f>'T1'!J7/'T1'!J6*100-100</f>
        <v>7.5043898300072556</v>
      </c>
      <c r="L7" s="302">
        <f>'T1'!K7/'T1'!K6*100-100</f>
        <v>7.6501011709907232</v>
      </c>
      <c r="M7" s="302">
        <f>'T1'!L7/'T1'!L6*100-100</f>
        <v>9.3355354458181097</v>
      </c>
      <c r="N7" s="302"/>
      <c r="O7" s="312">
        <f>'T1'!M7/'T1'!M6*100-100</f>
        <v>5.3917494416368896</v>
      </c>
      <c r="P7" s="312">
        <f>'T1'!N7/'T1'!N6*100-100</f>
        <v>-3.7785667823986131</v>
      </c>
      <c r="Q7" s="312">
        <f>'T1'!O7/'T1'!O6*100-100</f>
        <v>4.4247858761263075</v>
      </c>
      <c r="R7" s="312">
        <f>'T1'!P7/'T1'!P6*100-100</f>
        <v>3.8723543389311885</v>
      </c>
      <c r="S7" s="312">
        <f>'T1'!Q7/'T1'!Q6*100-100</f>
        <v>9.3234826286889216</v>
      </c>
      <c r="T7" s="312">
        <f>'T1'!R7/'T1'!R6*100-100</f>
        <v>2.4000000000000057</v>
      </c>
      <c r="U7" s="312">
        <f>'T1'!S7/'T1'!S6*100-100</f>
        <v>-1.5500615520755616</v>
      </c>
      <c r="V7" s="312">
        <f>'T1'!T7/'T1'!T6*100-100</f>
        <v>11.687427187715912</v>
      </c>
      <c r="W7" s="312">
        <f>'T1'!U7/'T1'!U6*100-100</f>
        <v>12.353155938741693</v>
      </c>
      <c r="X7" s="312">
        <f>'T1'!V7/'T1'!V6*100-100</f>
        <v>15.152343765660973</v>
      </c>
      <c r="Y7" s="312">
        <f>'T1'!W7/'T1'!W6*100-100</f>
        <v>7.4706980818651374</v>
      </c>
      <c r="Z7" s="312"/>
      <c r="AA7" s="317">
        <f>'T1'!X7/'T1'!X6*100-100</f>
        <v>5.7845251555840065</v>
      </c>
      <c r="AB7" s="327">
        <f>'T1'!Y7/'T1'!Y6*100-100</f>
        <v>-25.194111672337456</v>
      </c>
      <c r="AC7" s="50">
        <f>'T1'!Z7/'T1'!Z6*100-100</f>
        <v>3.9936181714969479</v>
      </c>
      <c r="AD7" s="61"/>
    </row>
    <row r="8" spans="2:34" ht="20.25" customHeight="1">
      <c r="B8" s="60">
        <v>2010</v>
      </c>
      <c r="D8" s="32">
        <f>'T1'!D8/'T1'!D7*100-100</f>
        <v>5.0000539094517364</v>
      </c>
      <c r="E8" s="301">
        <f>'T1'!E8/'T1'!E7*100-100</f>
        <v>4.6493195470650051</v>
      </c>
      <c r="F8" s="301">
        <f>'T1'!F8/'T1'!F7*100-100</f>
        <v>10.07128877010814</v>
      </c>
      <c r="G8" s="301">
        <f>'T1'!G8/'T1'!G7*100-100</f>
        <v>1.4907404468012686</v>
      </c>
      <c r="H8" s="301"/>
      <c r="I8" s="302">
        <f>'T1'!H8/'T1'!H7*100-100</f>
        <v>7.6427830219497821</v>
      </c>
      <c r="J8" s="302">
        <f>'T1'!I8/'T1'!I7*100-100</f>
        <v>7.6004356256203209</v>
      </c>
      <c r="K8" s="302">
        <f>'T1'!J8/'T1'!J7*100-100</f>
        <v>12.260229323741484</v>
      </c>
      <c r="L8" s="302">
        <f>'T1'!K8/'T1'!K7*100-100</f>
        <v>5.2637697178197698</v>
      </c>
      <c r="M8" s="302">
        <f>'T1'!L8/'T1'!L7*100-100</f>
        <v>2.4999999999997442</v>
      </c>
      <c r="N8" s="302"/>
      <c r="O8" s="312">
        <f>'T1'!M8/'T1'!M7*100-100</f>
        <v>13.340973852397028</v>
      </c>
      <c r="P8" s="312">
        <f>'T1'!N8/'T1'!N7*100-100</f>
        <v>2.6877702074690859</v>
      </c>
      <c r="Q8" s="312">
        <f>'T1'!O8/'T1'!O7*100-100</f>
        <v>8.0344344616680985</v>
      </c>
      <c r="R8" s="312">
        <f>'T1'!P8/'T1'!P7*100-100</f>
        <v>24.47131263344275</v>
      </c>
      <c r="S8" s="312">
        <f>'T1'!Q8/'T1'!Q7*100-100</f>
        <v>16.749668529543143</v>
      </c>
      <c r="T8" s="312">
        <f>'T1'!R8/'T1'!R7*100-100</f>
        <v>2.3999999999999204</v>
      </c>
      <c r="U8" s="312">
        <f>'T1'!S8/'T1'!S7*100-100</f>
        <v>23.101047420641834</v>
      </c>
      <c r="V8" s="312">
        <f>'T1'!T8/'T1'!T7*100-100</f>
        <v>3.3754509600378384</v>
      </c>
      <c r="W8" s="312">
        <f>'T1'!U8/'T1'!U7*100-100</f>
        <v>5.2823740596394089</v>
      </c>
      <c r="X8" s="312">
        <f>'T1'!V8/'T1'!V7*100-100</f>
        <v>11.240527828975061</v>
      </c>
      <c r="Y8" s="312">
        <f>'T1'!W8/'T1'!W7*100-100</f>
        <v>10.70346615366158</v>
      </c>
      <c r="Z8" s="312"/>
      <c r="AA8" s="317">
        <f>'T1'!X8/'T1'!X7*100-100</f>
        <v>7.5945982799118497</v>
      </c>
      <c r="AB8" s="327">
        <f>'T1'!Y8/'T1'!Y7*100-100</f>
        <v>10.540410082004087</v>
      </c>
      <c r="AC8" s="50">
        <f>'T1'!Z8/'T1'!Z7*100-100</f>
        <v>7.7171007429217724</v>
      </c>
      <c r="AD8" s="61"/>
    </row>
    <row r="9" spans="2:34" ht="5.25" customHeight="1">
      <c r="B9" s="1"/>
      <c r="D9" s="297"/>
      <c r="E9" s="303"/>
      <c r="F9" s="297"/>
      <c r="G9" s="297"/>
      <c r="H9" s="297"/>
      <c r="I9" s="304"/>
      <c r="J9" s="313"/>
      <c r="K9" s="313"/>
      <c r="L9" s="313"/>
      <c r="M9" s="313"/>
      <c r="N9" s="313"/>
      <c r="O9" s="314"/>
      <c r="P9" s="315"/>
      <c r="Q9" s="311"/>
      <c r="R9" s="314"/>
      <c r="S9" s="314"/>
      <c r="T9" s="315"/>
      <c r="U9" s="311"/>
      <c r="V9" s="311"/>
      <c r="W9" s="315"/>
      <c r="X9" s="315"/>
      <c r="Y9" s="315"/>
      <c r="Z9" s="315"/>
      <c r="AA9" s="318"/>
      <c r="AB9" s="328"/>
      <c r="AC9" s="39"/>
    </row>
    <row r="10" spans="2:34" ht="30" customHeight="1">
      <c r="B10" s="1">
        <v>2006</v>
      </c>
      <c r="C10" s="305">
        <v>1</v>
      </c>
      <c r="D10" s="300"/>
      <c r="E10" s="301"/>
      <c r="F10" s="300"/>
      <c r="G10" s="301"/>
      <c r="H10" s="301"/>
      <c r="I10" s="302"/>
      <c r="J10" s="302"/>
      <c r="K10" s="302"/>
      <c r="L10" s="302"/>
      <c r="M10" s="302"/>
      <c r="N10" s="302"/>
      <c r="O10" s="312"/>
      <c r="P10" s="312"/>
      <c r="Q10" s="312"/>
      <c r="R10" s="312"/>
      <c r="S10" s="312"/>
      <c r="T10" s="312"/>
      <c r="U10" s="312"/>
      <c r="V10" s="312"/>
      <c r="W10" s="312"/>
      <c r="X10" s="312"/>
      <c r="Y10" s="312"/>
      <c r="Z10" s="312"/>
      <c r="AA10" s="317"/>
      <c r="AB10" s="327"/>
      <c r="AC10" s="50"/>
      <c r="AF10" s="38">
        <f>D10+E10+F10+G10</f>
        <v>0</v>
      </c>
      <c r="AG10" s="38">
        <f>I10+J10+K10+L10+M10</f>
        <v>0</v>
      </c>
      <c r="AH10" s="38">
        <f>O10+P10+Q10+R10+S10+T10+U10+V10+W10+X10+Y10</f>
        <v>0</v>
      </c>
    </row>
    <row r="11" spans="2:34" ht="18.75" customHeight="1">
      <c r="B11" s="1"/>
      <c r="C11" s="305">
        <v>2</v>
      </c>
      <c r="D11" s="300" t="e">
        <f>'qly growth rates'!C6</f>
        <v>#REF!</v>
      </c>
      <c r="E11" s="301" t="e">
        <f>'qly growth rates'!D6</f>
        <v>#REF!</v>
      </c>
      <c r="F11" s="300" t="e">
        <f>'qly growth rates'!E6</f>
        <v>#REF!</v>
      </c>
      <c r="G11" s="301" t="e">
        <f>'qly growth rates'!F6</f>
        <v>#REF!</v>
      </c>
      <c r="H11" s="301"/>
      <c r="I11" s="302" t="e">
        <f>'qly growth rates'!G6</f>
        <v>#REF!</v>
      </c>
      <c r="J11" s="302" t="e">
        <f>'qly growth rates'!H6</f>
        <v>#REF!</v>
      </c>
      <c r="K11" s="302" t="e">
        <f>'qly growth rates'!I6</f>
        <v>#REF!</v>
      </c>
      <c r="L11" s="302" t="e">
        <f>'qly growth rates'!J6</f>
        <v>#REF!</v>
      </c>
      <c r="M11" s="302" t="e">
        <f>'qly growth rates'!K6</f>
        <v>#REF!</v>
      </c>
      <c r="N11" s="302"/>
      <c r="O11" s="312" t="e">
        <f>'qly growth rates'!L6</f>
        <v>#REF!</v>
      </c>
      <c r="P11" s="312" t="e">
        <f>'qly growth rates'!M6</f>
        <v>#REF!</v>
      </c>
      <c r="Q11" s="312" t="e">
        <f>'qly growth rates'!N6</f>
        <v>#REF!</v>
      </c>
      <c r="R11" s="312" t="e">
        <f>'qly growth rates'!O6</f>
        <v>#REF!</v>
      </c>
      <c r="S11" s="312" t="e">
        <f>'qly growth rates'!P6</f>
        <v>#REF!</v>
      </c>
      <c r="T11" s="312" t="e">
        <f>'qly growth rates'!Q6</f>
        <v>#REF!</v>
      </c>
      <c r="U11" s="312" t="e">
        <f>'qly growth rates'!R6</f>
        <v>#REF!</v>
      </c>
      <c r="V11" s="312" t="e">
        <f>'qly growth rates'!S6</f>
        <v>#REF!</v>
      </c>
      <c r="W11" s="312" t="e">
        <f>'qly growth rates'!T6</f>
        <v>#REF!</v>
      </c>
      <c r="X11" s="312" t="e">
        <f>'qly growth rates'!U6</f>
        <v>#REF!</v>
      </c>
      <c r="Y11" s="312" t="e">
        <f>'qly growth rates'!V6</f>
        <v>#REF!</v>
      </c>
      <c r="Z11" s="312"/>
      <c r="AA11" s="317" t="e">
        <f>'qly growth rates'!W6</f>
        <v>#REF!</v>
      </c>
      <c r="AB11" s="327" t="e">
        <f>'qly growth rates'!X6</f>
        <v>#REF!</v>
      </c>
      <c r="AC11" s="50" t="e">
        <f>'qly growth rates'!Y6</f>
        <v>#REF!</v>
      </c>
      <c r="AF11" s="58" t="e">
        <f>'T1'!AC11/'T1'!AC10*100-100</f>
        <v>#REF!</v>
      </c>
      <c r="AG11" s="58" t="e">
        <f>'T1'!AD11/'T1'!AD10*100-100</f>
        <v>#REF!</v>
      </c>
      <c r="AH11" s="58" t="e">
        <f>'T1'!AE11/'T1'!AE10*100-100</f>
        <v>#REF!</v>
      </c>
    </row>
    <row r="12" spans="2:34" ht="18.75" customHeight="1">
      <c r="B12" s="1"/>
      <c r="C12" s="305">
        <v>3</v>
      </c>
      <c r="D12" s="300" t="e">
        <f>'qly growth rates'!C7</f>
        <v>#REF!</v>
      </c>
      <c r="E12" s="301" t="e">
        <f>'qly growth rates'!D7</f>
        <v>#REF!</v>
      </c>
      <c r="F12" s="300" t="e">
        <f>'qly growth rates'!E7</f>
        <v>#REF!</v>
      </c>
      <c r="G12" s="301" t="e">
        <f>'qly growth rates'!F7</f>
        <v>#REF!</v>
      </c>
      <c r="H12" s="301"/>
      <c r="I12" s="302" t="e">
        <f>'qly growth rates'!G7</f>
        <v>#REF!</v>
      </c>
      <c r="J12" s="302" t="e">
        <f>'qly growth rates'!H7</f>
        <v>#REF!</v>
      </c>
      <c r="K12" s="302" t="e">
        <f>'qly growth rates'!I7</f>
        <v>#REF!</v>
      </c>
      <c r="L12" s="302" t="e">
        <f>'qly growth rates'!J7</f>
        <v>#REF!</v>
      </c>
      <c r="M12" s="302" t="e">
        <f>'qly growth rates'!K7</f>
        <v>#REF!</v>
      </c>
      <c r="N12" s="302"/>
      <c r="O12" s="312" t="e">
        <f>'qly growth rates'!L7</f>
        <v>#REF!</v>
      </c>
      <c r="P12" s="312" t="e">
        <f>'qly growth rates'!M7</f>
        <v>#REF!</v>
      </c>
      <c r="Q12" s="312" t="e">
        <f>'qly growth rates'!N7</f>
        <v>#REF!</v>
      </c>
      <c r="R12" s="312" t="e">
        <f>'qly growth rates'!O7</f>
        <v>#REF!</v>
      </c>
      <c r="S12" s="312" t="e">
        <f>'qly growth rates'!P7</f>
        <v>#REF!</v>
      </c>
      <c r="T12" s="312" t="e">
        <f>'qly growth rates'!Q7</f>
        <v>#REF!</v>
      </c>
      <c r="U12" s="312" t="e">
        <f>'qly growth rates'!R7</f>
        <v>#REF!</v>
      </c>
      <c r="V12" s="312" t="e">
        <f>'qly growth rates'!S7</f>
        <v>#REF!</v>
      </c>
      <c r="W12" s="312" t="e">
        <f>'qly growth rates'!T7</f>
        <v>#REF!</v>
      </c>
      <c r="X12" s="312" t="e">
        <f>'qly growth rates'!U7</f>
        <v>#REF!</v>
      </c>
      <c r="Y12" s="312" t="e">
        <f>'qly growth rates'!V7</f>
        <v>#REF!</v>
      </c>
      <c r="Z12" s="312"/>
      <c r="AA12" s="317" t="e">
        <f>'qly growth rates'!W7</f>
        <v>#REF!</v>
      </c>
      <c r="AB12" s="327" t="e">
        <f>'qly growth rates'!X7</f>
        <v>#REF!</v>
      </c>
      <c r="AC12" s="50" t="e">
        <f>'qly growth rates'!Y7</f>
        <v>#REF!</v>
      </c>
      <c r="AF12" s="58" t="e">
        <f>'T1'!AC12/'T1'!AC11*100-100</f>
        <v>#REF!</v>
      </c>
      <c r="AG12" s="58" t="e">
        <f>'T1'!AD12/'T1'!AD11*100-100</f>
        <v>#REF!</v>
      </c>
      <c r="AH12" s="58" t="e">
        <f>'T1'!AE12/'T1'!AE11*100-100</f>
        <v>#REF!</v>
      </c>
    </row>
    <row r="13" spans="2:34" ht="18.75" customHeight="1">
      <c r="B13" s="1"/>
      <c r="C13" s="305">
        <v>4</v>
      </c>
      <c r="D13" s="300" t="e">
        <f>'qly growth rates'!C8</f>
        <v>#REF!</v>
      </c>
      <c r="E13" s="301" t="e">
        <f>'qly growth rates'!D8</f>
        <v>#REF!</v>
      </c>
      <c r="F13" s="300" t="e">
        <f>'qly growth rates'!E8</f>
        <v>#REF!</v>
      </c>
      <c r="G13" s="301" t="e">
        <f>'qly growth rates'!F8</f>
        <v>#REF!</v>
      </c>
      <c r="H13" s="301"/>
      <c r="I13" s="302" t="e">
        <f>'qly growth rates'!G8</f>
        <v>#REF!</v>
      </c>
      <c r="J13" s="302" t="e">
        <f>'qly growth rates'!H8</f>
        <v>#REF!</v>
      </c>
      <c r="K13" s="302" t="e">
        <f>'qly growth rates'!I8</f>
        <v>#REF!</v>
      </c>
      <c r="L13" s="302" t="e">
        <f>'qly growth rates'!J8</f>
        <v>#REF!</v>
      </c>
      <c r="M13" s="302" t="e">
        <f>'qly growth rates'!K8</f>
        <v>#REF!</v>
      </c>
      <c r="N13" s="302"/>
      <c r="O13" s="312" t="e">
        <f>'qly growth rates'!L8</f>
        <v>#REF!</v>
      </c>
      <c r="P13" s="312" t="e">
        <f>'qly growth rates'!M8</f>
        <v>#REF!</v>
      </c>
      <c r="Q13" s="312" t="e">
        <f>'qly growth rates'!N8</f>
        <v>#REF!</v>
      </c>
      <c r="R13" s="312" t="e">
        <f>'qly growth rates'!O8</f>
        <v>#REF!</v>
      </c>
      <c r="S13" s="312" t="e">
        <f>'qly growth rates'!P8</f>
        <v>#REF!</v>
      </c>
      <c r="T13" s="312" t="e">
        <f>'qly growth rates'!Q8</f>
        <v>#REF!</v>
      </c>
      <c r="U13" s="312" t="e">
        <f>'qly growth rates'!R8</f>
        <v>#REF!</v>
      </c>
      <c r="V13" s="312" t="e">
        <f>'qly growth rates'!S8</f>
        <v>#REF!</v>
      </c>
      <c r="W13" s="312" t="e">
        <f>'qly growth rates'!T8</f>
        <v>#REF!</v>
      </c>
      <c r="X13" s="312" t="e">
        <f>'qly growth rates'!U8</f>
        <v>#REF!</v>
      </c>
      <c r="Y13" s="312" t="e">
        <f>'qly growth rates'!V8</f>
        <v>#REF!</v>
      </c>
      <c r="Z13" s="312"/>
      <c r="AA13" s="317" t="e">
        <f>'qly growth rates'!W8</f>
        <v>#REF!</v>
      </c>
      <c r="AB13" s="327" t="e">
        <f>'qly growth rates'!X8</f>
        <v>#REF!</v>
      </c>
      <c r="AC13" s="50" t="e">
        <f>'qly growth rates'!Y8</f>
        <v>#REF!</v>
      </c>
      <c r="AF13" s="58" t="e">
        <f>'T1'!AC13/'T1'!AC12*100-100</f>
        <v>#REF!</v>
      </c>
      <c r="AG13" s="58" t="e">
        <f>'T1'!AD13/'T1'!AD12*100-100</f>
        <v>#REF!</v>
      </c>
      <c r="AH13" s="58" t="e">
        <f>'T1'!AE13/'T1'!AE12*100-100</f>
        <v>#REF!</v>
      </c>
    </row>
    <row r="14" spans="2:34" ht="35.25" customHeight="1">
      <c r="B14" s="1">
        <v>2007</v>
      </c>
      <c r="C14" s="305">
        <v>1</v>
      </c>
      <c r="D14" s="300" t="e">
        <f>'qly growth rates'!C9</f>
        <v>#REF!</v>
      </c>
      <c r="E14" s="301" t="e">
        <f>'qly growth rates'!D9</f>
        <v>#REF!</v>
      </c>
      <c r="F14" s="300" t="e">
        <f>'qly growth rates'!E9</f>
        <v>#REF!</v>
      </c>
      <c r="G14" s="301" t="e">
        <f>'qly growth rates'!F9</f>
        <v>#REF!</v>
      </c>
      <c r="H14" s="301"/>
      <c r="I14" s="302" t="e">
        <f>'qly growth rates'!G9</f>
        <v>#REF!</v>
      </c>
      <c r="J14" s="302" t="e">
        <f>'qly growth rates'!H9</f>
        <v>#REF!</v>
      </c>
      <c r="K14" s="302" t="e">
        <f>'qly growth rates'!I9</f>
        <v>#REF!</v>
      </c>
      <c r="L14" s="302" t="e">
        <f>'qly growth rates'!J9</f>
        <v>#REF!</v>
      </c>
      <c r="M14" s="302" t="e">
        <f>'qly growth rates'!K9</f>
        <v>#REF!</v>
      </c>
      <c r="N14" s="302"/>
      <c r="O14" s="312" t="e">
        <f>'qly growth rates'!L9</f>
        <v>#REF!</v>
      </c>
      <c r="P14" s="312" t="e">
        <f>'qly growth rates'!M9</f>
        <v>#REF!</v>
      </c>
      <c r="Q14" s="312" t="e">
        <f>'qly growth rates'!N9</f>
        <v>#REF!</v>
      </c>
      <c r="R14" s="312" t="e">
        <f>'qly growth rates'!O9</f>
        <v>#REF!</v>
      </c>
      <c r="S14" s="312" t="e">
        <f>'qly growth rates'!P9</f>
        <v>#REF!</v>
      </c>
      <c r="T14" s="312" t="e">
        <f>'qly growth rates'!Q9</f>
        <v>#REF!</v>
      </c>
      <c r="U14" s="312" t="e">
        <f>'qly growth rates'!R9</f>
        <v>#REF!</v>
      </c>
      <c r="V14" s="312" t="e">
        <f>'qly growth rates'!S9</f>
        <v>#REF!</v>
      </c>
      <c r="W14" s="312" t="e">
        <f>'qly growth rates'!T9</f>
        <v>#REF!</v>
      </c>
      <c r="X14" s="312" t="e">
        <f>'qly growth rates'!U9</f>
        <v>#REF!</v>
      </c>
      <c r="Y14" s="312" t="e">
        <f>'qly growth rates'!V9</f>
        <v>#REF!</v>
      </c>
      <c r="Z14" s="312"/>
      <c r="AA14" s="317" t="e">
        <f>'qly growth rates'!W9</f>
        <v>#REF!</v>
      </c>
      <c r="AB14" s="327" t="e">
        <f>'qly growth rates'!X9</f>
        <v>#REF!</v>
      </c>
      <c r="AC14" s="50" t="e">
        <f>'qly growth rates'!Y9</f>
        <v>#REF!</v>
      </c>
      <c r="AF14" s="58" t="e">
        <f>'T1'!AC14/'T1'!AC13*100-100</f>
        <v>#REF!</v>
      </c>
      <c r="AG14" s="58" t="e">
        <f>'T1'!AD14/'T1'!AD13*100-100</f>
        <v>#REF!</v>
      </c>
      <c r="AH14" s="58" t="e">
        <f>'T1'!AE14/'T1'!AE13*100-100</f>
        <v>#REF!</v>
      </c>
    </row>
    <row r="15" spans="2:34" ht="18.75" customHeight="1">
      <c r="B15" s="1"/>
      <c r="C15" s="305">
        <v>2</v>
      </c>
      <c r="D15" s="300" t="e">
        <f>'qly growth rates'!C10</f>
        <v>#REF!</v>
      </c>
      <c r="E15" s="301" t="e">
        <f>'qly growth rates'!D10</f>
        <v>#REF!</v>
      </c>
      <c r="F15" s="300" t="e">
        <f>'qly growth rates'!E10</f>
        <v>#REF!</v>
      </c>
      <c r="G15" s="301" t="e">
        <f>'qly growth rates'!F10</f>
        <v>#REF!</v>
      </c>
      <c r="H15" s="301"/>
      <c r="I15" s="302" t="e">
        <f>'qly growth rates'!G10</f>
        <v>#REF!</v>
      </c>
      <c r="J15" s="302" t="e">
        <f>'qly growth rates'!H10</f>
        <v>#REF!</v>
      </c>
      <c r="K15" s="302" t="e">
        <f>'qly growth rates'!I10</f>
        <v>#REF!</v>
      </c>
      <c r="L15" s="302" t="e">
        <f>'qly growth rates'!J10</f>
        <v>#REF!</v>
      </c>
      <c r="M15" s="302" t="e">
        <f>'qly growth rates'!K10</f>
        <v>#REF!</v>
      </c>
      <c r="N15" s="302"/>
      <c r="O15" s="312" t="e">
        <f>'qly growth rates'!L10</f>
        <v>#REF!</v>
      </c>
      <c r="P15" s="312" t="e">
        <f>'qly growth rates'!M10</f>
        <v>#REF!</v>
      </c>
      <c r="Q15" s="312" t="e">
        <f>'qly growth rates'!N10</f>
        <v>#REF!</v>
      </c>
      <c r="R15" s="312" t="e">
        <f>'qly growth rates'!O10</f>
        <v>#REF!</v>
      </c>
      <c r="S15" s="312" t="e">
        <f>'qly growth rates'!P10</f>
        <v>#REF!</v>
      </c>
      <c r="T15" s="312" t="e">
        <f>'qly growth rates'!Q10</f>
        <v>#REF!</v>
      </c>
      <c r="U15" s="312" t="e">
        <f>'qly growth rates'!R10</f>
        <v>#REF!</v>
      </c>
      <c r="V15" s="312" t="e">
        <f>'qly growth rates'!S10</f>
        <v>#REF!</v>
      </c>
      <c r="W15" s="312" t="e">
        <f>'qly growth rates'!T10</f>
        <v>#REF!</v>
      </c>
      <c r="X15" s="312" t="e">
        <f>'qly growth rates'!U10</f>
        <v>#REF!</v>
      </c>
      <c r="Y15" s="312" t="e">
        <f>'qly growth rates'!V10</f>
        <v>#REF!</v>
      </c>
      <c r="Z15" s="312"/>
      <c r="AA15" s="317" t="e">
        <f>'qly growth rates'!W10</f>
        <v>#REF!</v>
      </c>
      <c r="AB15" s="327" t="e">
        <f>'qly growth rates'!X10</f>
        <v>#REF!</v>
      </c>
      <c r="AC15" s="50" t="e">
        <f>'qly growth rates'!Y10</f>
        <v>#REF!</v>
      </c>
      <c r="AF15" s="58" t="e">
        <f>'T1'!AC15/'T1'!AC14*100-100</f>
        <v>#REF!</v>
      </c>
      <c r="AG15" s="58" t="e">
        <f>'T1'!AD15/'T1'!AD14*100-100</f>
        <v>#REF!</v>
      </c>
      <c r="AH15" s="58" t="e">
        <f>'T1'!AE15/'T1'!AE14*100-100</f>
        <v>#REF!</v>
      </c>
    </row>
    <row r="16" spans="2:34" ht="18.75" customHeight="1">
      <c r="B16" s="1"/>
      <c r="C16" s="305">
        <v>3</v>
      </c>
      <c r="D16" s="300" t="e">
        <f>'qly growth rates'!C11</f>
        <v>#REF!</v>
      </c>
      <c r="E16" s="301" t="e">
        <f>'qly growth rates'!D11</f>
        <v>#REF!</v>
      </c>
      <c r="F16" s="300" t="e">
        <f>'qly growth rates'!E11</f>
        <v>#REF!</v>
      </c>
      <c r="G16" s="301" t="e">
        <f>'qly growth rates'!F11</f>
        <v>#REF!</v>
      </c>
      <c r="H16" s="301"/>
      <c r="I16" s="302" t="e">
        <f>'qly growth rates'!G11</f>
        <v>#REF!</v>
      </c>
      <c r="J16" s="302" t="e">
        <f>'qly growth rates'!H11</f>
        <v>#REF!</v>
      </c>
      <c r="K16" s="302" t="e">
        <f>'qly growth rates'!I11</f>
        <v>#REF!</v>
      </c>
      <c r="L16" s="302" t="e">
        <f>'qly growth rates'!J11</f>
        <v>#REF!</v>
      </c>
      <c r="M16" s="302" t="e">
        <f>'qly growth rates'!K11</f>
        <v>#REF!</v>
      </c>
      <c r="N16" s="302"/>
      <c r="O16" s="312" t="e">
        <f>'qly growth rates'!L11</f>
        <v>#REF!</v>
      </c>
      <c r="P16" s="312" t="e">
        <f>'qly growth rates'!M11</f>
        <v>#REF!</v>
      </c>
      <c r="Q16" s="312" t="e">
        <f>'qly growth rates'!N11</f>
        <v>#REF!</v>
      </c>
      <c r="R16" s="312" t="e">
        <f>'qly growth rates'!O11</f>
        <v>#REF!</v>
      </c>
      <c r="S16" s="312" t="e">
        <f>'qly growth rates'!P11</f>
        <v>#REF!</v>
      </c>
      <c r="T16" s="312" t="e">
        <f>'qly growth rates'!Q11</f>
        <v>#REF!</v>
      </c>
      <c r="U16" s="312" t="e">
        <f>'qly growth rates'!R11</f>
        <v>#REF!</v>
      </c>
      <c r="V16" s="312" t="e">
        <f>'qly growth rates'!S11</f>
        <v>#REF!</v>
      </c>
      <c r="W16" s="312" t="e">
        <f>'qly growth rates'!T11</f>
        <v>#REF!</v>
      </c>
      <c r="X16" s="312" t="e">
        <f>'qly growth rates'!U11</f>
        <v>#REF!</v>
      </c>
      <c r="Y16" s="312" t="e">
        <f>'qly growth rates'!V11</f>
        <v>#REF!</v>
      </c>
      <c r="Z16" s="312"/>
      <c r="AA16" s="317" t="e">
        <f>'qly growth rates'!W11</f>
        <v>#REF!</v>
      </c>
      <c r="AB16" s="327" t="e">
        <f>'qly growth rates'!X11</f>
        <v>#REF!</v>
      </c>
      <c r="AC16" s="50" t="e">
        <f>'qly growth rates'!Y11</f>
        <v>#REF!</v>
      </c>
      <c r="AF16" s="58" t="e">
        <f>'T1'!AC16/'T1'!AC15*100-100</f>
        <v>#REF!</v>
      </c>
      <c r="AG16" s="58" t="e">
        <f>'T1'!AD16/'T1'!AD15*100-100</f>
        <v>#REF!</v>
      </c>
      <c r="AH16" s="58" t="e">
        <f>'T1'!AE16/'T1'!AE15*100-100</f>
        <v>#REF!</v>
      </c>
    </row>
    <row r="17" spans="2:34" ht="18.75" customHeight="1">
      <c r="B17" s="1"/>
      <c r="C17" s="305">
        <v>4</v>
      </c>
      <c r="D17" s="300" t="e">
        <f>'qly growth rates'!C12</f>
        <v>#REF!</v>
      </c>
      <c r="E17" s="301" t="e">
        <f>'qly growth rates'!D12</f>
        <v>#REF!</v>
      </c>
      <c r="F17" s="300" t="e">
        <f>'qly growth rates'!E12</f>
        <v>#REF!</v>
      </c>
      <c r="G17" s="301" t="e">
        <f>'qly growth rates'!F12</f>
        <v>#REF!</v>
      </c>
      <c r="H17" s="301"/>
      <c r="I17" s="302" t="e">
        <f>'qly growth rates'!G12</f>
        <v>#REF!</v>
      </c>
      <c r="J17" s="302" t="e">
        <f>'qly growth rates'!H12</f>
        <v>#REF!</v>
      </c>
      <c r="K17" s="302" t="e">
        <f>'qly growth rates'!I12</f>
        <v>#REF!</v>
      </c>
      <c r="L17" s="302" t="e">
        <f>'qly growth rates'!J12</f>
        <v>#REF!</v>
      </c>
      <c r="M17" s="302" t="e">
        <f>'qly growth rates'!K12</f>
        <v>#REF!</v>
      </c>
      <c r="N17" s="302"/>
      <c r="O17" s="312" t="e">
        <f>'qly growth rates'!L12</f>
        <v>#REF!</v>
      </c>
      <c r="P17" s="312" t="e">
        <f>'qly growth rates'!M12</f>
        <v>#REF!</v>
      </c>
      <c r="Q17" s="312" t="e">
        <f>'qly growth rates'!N12</f>
        <v>#REF!</v>
      </c>
      <c r="R17" s="312" t="e">
        <f>'qly growth rates'!O12</f>
        <v>#REF!</v>
      </c>
      <c r="S17" s="312" t="e">
        <f>'qly growth rates'!P12</f>
        <v>#REF!</v>
      </c>
      <c r="T17" s="312" t="e">
        <f>'qly growth rates'!Q12</f>
        <v>#REF!</v>
      </c>
      <c r="U17" s="312" t="e">
        <f>'qly growth rates'!R12</f>
        <v>#REF!</v>
      </c>
      <c r="V17" s="312" t="e">
        <f>'qly growth rates'!S12</f>
        <v>#REF!</v>
      </c>
      <c r="W17" s="312" t="e">
        <f>'qly growth rates'!T12</f>
        <v>#REF!</v>
      </c>
      <c r="X17" s="312" t="e">
        <f>'qly growth rates'!U12</f>
        <v>#REF!</v>
      </c>
      <c r="Y17" s="312" t="e">
        <f>'qly growth rates'!V12</f>
        <v>#REF!</v>
      </c>
      <c r="Z17" s="312"/>
      <c r="AA17" s="317" t="e">
        <f>'qly growth rates'!W12</f>
        <v>#REF!</v>
      </c>
      <c r="AB17" s="327" t="e">
        <f>'qly growth rates'!X12</f>
        <v>#REF!</v>
      </c>
      <c r="AC17" s="50" t="e">
        <f>'qly growth rates'!Y12</f>
        <v>#REF!</v>
      </c>
      <c r="AF17" s="58" t="e">
        <f>'T1'!AC17/'T1'!AC16*100-100</f>
        <v>#REF!</v>
      </c>
      <c r="AG17" s="58" t="e">
        <f>'T1'!AD17/'T1'!AD16*100-100</f>
        <v>#REF!</v>
      </c>
      <c r="AH17" s="58" t="e">
        <f>'T1'!AE17/'T1'!AE16*100-100</f>
        <v>#REF!</v>
      </c>
    </row>
    <row r="18" spans="2:34" ht="30" customHeight="1">
      <c r="B18" s="1">
        <v>2008</v>
      </c>
      <c r="C18" s="305">
        <v>1</v>
      </c>
      <c r="D18" s="300" t="e">
        <f>'qly growth rates'!C13</f>
        <v>#REF!</v>
      </c>
      <c r="E18" s="301" t="e">
        <f>'qly growth rates'!D13</f>
        <v>#REF!</v>
      </c>
      <c r="F18" s="300" t="e">
        <f>'qly growth rates'!E13</f>
        <v>#REF!</v>
      </c>
      <c r="G18" s="301" t="e">
        <f>'qly growth rates'!F13</f>
        <v>#REF!</v>
      </c>
      <c r="H18" s="301"/>
      <c r="I18" s="302" t="e">
        <f>'qly growth rates'!G13</f>
        <v>#REF!</v>
      </c>
      <c r="J18" s="302" t="e">
        <f>'qly growth rates'!H13</f>
        <v>#REF!</v>
      </c>
      <c r="K18" s="302" t="e">
        <f>'qly growth rates'!I13</f>
        <v>#REF!</v>
      </c>
      <c r="L18" s="302" t="e">
        <f>'qly growth rates'!J13</f>
        <v>#REF!</v>
      </c>
      <c r="M18" s="302" t="e">
        <f>'qly growth rates'!K13</f>
        <v>#REF!</v>
      </c>
      <c r="N18" s="302"/>
      <c r="O18" s="312" t="e">
        <f>'qly growth rates'!L13</f>
        <v>#REF!</v>
      </c>
      <c r="P18" s="312" t="e">
        <f>'qly growth rates'!M13</f>
        <v>#REF!</v>
      </c>
      <c r="Q18" s="312" t="e">
        <f>'qly growth rates'!N13</f>
        <v>#REF!</v>
      </c>
      <c r="R18" s="312" t="e">
        <f>'qly growth rates'!O13</f>
        <v>#REF!</v>
      </c>
      <c r="S18" s="312" t="e">
        <f>'qly growth rates'!P13</f>
        <v>#REF!</v>
      </c>
      <c r="T18" s="312" t="e">
        <f>'qly growth rates'!Q13</f>
        <v>#REF!</v>
      </c>
      <c r="U18" s="312" t="e">
        <f>'qly growth rates'!R13</f>
        <v>#REF!</v>
      </c>
      <c r="V18" s="312" t="e">
        <f>'qly growth rates'!S13</f>
        <v>#REF!</v>
      </c>
      <c r="W18" s="312" t="e">
        <f>'qly growth rates'!T13</f>
        <v>#REF!</v>
      </c>
      <c r="X18" s="312" t="e">
        <f>'qly growth rates'!U13</f>
        <v>#REF!</v>
      </c>
      <c r="Y18" s="312" t="e">
        <f>'qly growth rates'!V13</f>
        <v>#REF!</v>
      </c>
      <c r="Z18" s="312"/>
      <c r="AA18" s="317" t="e">
        <f>'qly growth rates'!W13</f>
        <v>#REF!</v>
      </c>
      <c r="AB18" s="327" t="e">
        <f>'qly growth rates'!X13</f>
        <v>#REF!</v>
      </c>
      <c r="AC18" s="50" t="e">
        <f>'qly growth rates'!Y13</f>
        <v>#REF!</v>
      </c>
      <c r="AF18" s="58" t="e">
        <f>'T1'!AC18/'T1'!AC17*100-100</f>
        <v>#REF!</v>
      </c>
      <c r="AG18" s="58" t="e">
        <f>'T1'!AD18/'T1'!AD17*100-100</f>
        <v>#REF!</v>
      </c>
      <c r="AH18" s="58" t="e">
        <f>'T1'!AE18/'T1'!AE17*100-100</f>
        <v>#REF!</v>
      </c>
    </row>
    <row r="19" spans="2:34" ht="18.75" customHeight="1">
      <c r="B19" s="1"/>
      <c r="C19" s="305">
        <v>2</v>
      </c>
      <c r="D19" s="300" t="e">
        <f>'qly growth rates'!C14</f>
        <v>#REF!</v>
      </c>
      <c r="E19" s="301" t="e">
        <f>'qly growth rates'!D14</f>
        <v>#REF!</v>
      </c>
      <c r="F19" s="300" t="e">
        <f>'qly growth rates'!E14</f>
        <v>#REF!</v>
      </c>
      <c r="G19" s="301" t="e">
        <f>'qly growth rates'!F14</f>
        <v>#REF!</v>
      </c>
      <c r="H19" s="301"/>
      <c r="I19" s="302" t="e">
        <f>'qly growth rates'!G14</f>
        <v>#REF!</v>
      </c>
      <c r="J19" s="302" t="e">
        <f>'qly growth rates'!H14</f>
        <v>#REF!</v>
      </c>
      <c r="K19" s="302" t="e">
        <f>'qly growth rates'!I14</f>
        <v>#REF!</v>
      </c>
      <c r="L19" s="302" t="e">
        <f>'qly growth rates'!J14</f>
        <v>#REF!</v>
      </c>
      <c r="M19" s="302" t="e">
        <f>'qly growth rates'!K14</f>
        <v>#REF!</v>
      </c>
      <c r="N19" s="302"/>
      <c r="O19" s="312" t="e">
        <f>'qly growth rates'!L14</f>
        <v>#REF!</v>
      </c>
      <c r="P19" s="312" t="e">
        <f>'qly growth rates'!M14</f>
        <v>#REF!</v>
      </c>
      <c r="Q19" s="312" t="e">
        <f>'qly growth rates'!N14</f>
        <v>#REF!</v>
      </c>
      <c r="R19" s="312" t="e">
        <f>'qly growth rates'!O14</f>
        <v>#REF!</v>
      </c>
      <c r="S19" s="312" t="e">
        <f>'qly growth rates'!P14</f>
        <v>#REF!</v>
      </c>
      <c r="T19" s="312" t="e">
        <f>'qly growth rates'!Q14</f>
        <v>#REF!</v>
      </c>
      <c r="U19" s="312" t="e">
        <f>'qly growth rates'!R14</f>
        <v>#REF!</v>
      </c>
      <c r="V19" s="312" t="e">
        <f>'qly growth rates'!S14</f>
        <v>#REF!</v>
      </c>
      <c r="W19" s="312" t="e">
        <f>'qly growth rates'!T14</f>
        <v>#REF!</v>
      </c>
      <c r="X19" s="312" t="e">
        <f>'qly growth rates'!U14</f>
        <v>#REF!</v>
      </c>
      <c r="Y19" s="312" t="e">
        <f>'qly growth rates'!V14</f>
        <v>#REF!</v>
      </c>
      <c r="Z19" s="312"/>
      <c r="AA19" s="317" t="e">
        <f>'qly growth rates'!W14</f>
        <v>#REF!</v>
      </c>
      <c r="AB19" s="327" t="e">
        <f>'qly growth rates'!X14</f>
        <v>#REF!</v>
      </c>
      <c r="AC19" s="50" t="e">
        <f>'qly growth rates'!Y14</f>
        <v>#REF!</v>
      </c>
      <c r="AF19" s="58" t="e">
        <f>'T1'!AC19/'T1'!AC18*100-100</f>
        <v>#REF!</v>
      </c>
      <c r="AG19" s="58" t="e">
        <f>'T1'!AD19/'T1'!AD18*100-100</f>
        <v>#REF!</v>
      </c>
      <c r="AH19" s="58" t="e">
        <f>'T1'!AE19/'T1'!AE18*100-100</f>
        <v>#REF!</v>
      </c>
    </row>
    <row r="20" spans="2:34" ht="18.75" customHeight="1">
      <c r="B20" s="1"/>
      <c r="C20" s="305">
        <v>3</v>
      </c>
      <c r="D20" s="300" t="e">
        <f>'qly growth rates'!C15</f>
        <v>#REF!</v>
      </c>
      <c r="E20" s="301" t="e">
        <f>'qly growth rates'!D15</f>
        <v>#REF!</v>
      </c>
      <c r="F20" s="300" t="e">
        <f>'qly growth rates'!E15</f>
        <v>#REF!</v>
      </c>
      <c r="G20" s="301" t="e">
        <f>'qly growth rates'!F15</f>
        <v>#REF!</v>
      </c>
      <c r="H20" s="301"/>
      <c r="I20" s="302" t="e">
        <f>'qly growth rates'!G15</f>
        <v>#REF!</v>
      </c>
      <c r="J20" s="302" t="e">
        <f>'qly growth rates'!H15</f>
        <v>#REF!</v>
      </c>
      <c r="K20" s="302" t="e">
        <f>'qly growth rates'!I15</f>
        <v>#REF!</v>
      </c>
      <c r="L20" s="302" t="e">
        <f>'qly growth rates'!J15</f>
        <v>#REF!</v>
      </c>
      <c r="M20" s="302" t="e">
        <f>'qly growth rates'!K15</f>
        <v>#REF!</v>
      </c>
      <c r="N20" s="302"/>
      <c r="O20" s="312" t="e">
        <f>'qly growth rates'!L15</f>
        <v>#REF!</v>
      </c>
      <c r="P20" s="312" t="e">
        <f>'qly growth rates'!M15</f>
        <v>#REF!</v>
      </c>
      <c r="Q20" s="312" t="e">
        <f>'qly growth rates'!N15</f>
        <v>#REF!</v>
      </c>
      <c r="R20" s="312" t="e">
        <f>'qly growth rates'!O15</f>
        <v>#REF!</v>
      </c>
      <c r="S20" s="312" t="e">
        <f>'qly growth rates'!P15</f>
        <v>#REF!</v>
      </c>
      <c r="T20" s="312" t="e">
        <f>'qly growth rates'!Q15</f>
        <v>#REF!</v>
      </c>
      <c r="U20" s="312" t="e">
        <f>'qly growth rates'!R15</f>
        <v>#REF!</v>
      </c>
      <c r="V20" s="312" t="e">
        <f>'qly growth rates'!S15</f>
        <v>#REF!</v>
      </c>
      <c r="W20" s="312" t="e">
        <f>'qly growth rates'!T15</f>
        <v>#REF!</v>
      </c>
      <c r="X20" s="312" t="e">
        <f>'qly growth rates'!U15</f>
        <v>#REF!</v>
      </c>
      <c r="Y20" s="312" t="e">
        <f>'qly growth rates'!V15</f>
        <v>#REF!</v>
      </c>
      <c r="Z20" s="312"/>
      <c r="AA20" s="317" t="e">
        <f>'qly growth rates'!W15</f>
        <v>#REF!</v>
      </c>
      <c r="AB20" s="327" t="e">
        <f>'qly growth rates'!X15</f>
        <v>#REF!</v>
      </c>
      <c r="AC20" s="50" t="e">
        <f>'qly growth rates'!Y15</f>
        <v>#REF!</v>
      </c>
      <c r="AF20" s="58" t="e">
        <f>'T1'!AC20/'T1'!AC19*100-100</f>
        <v>#REF!</v>
      </c>
      <c r="AG20" s="58" t="e">
        <f>'T1'!AD20/'T1'!AD19*100-100</f>
        <v>#REF!</v>
      </c>
      <c r="AH20" s="58" t="e">
        <f>'T1'!AE20/'T1'!AE19*100-100</f>
        <v>#REF!</v>
      </c>
    </row>
    <row r="21" spans="2:34" ht="18.75" customHeight="1">
      <c r="B21" s="1"/>
      <c r="C21" s="305">
        <v>4</v>
      </c>
      <c r="D21" s="300" t="e">
        <f>'qly growth rates'!C16</f>
        <v>#REF!</v>
      </c>
      <c r="E21" s="301" t="e">
        <f>'qly growth rates'!D16</f>
        <v>#REF!</v>
      </c>
      <c r="F21" s="300" t="e">
        <f>'qly growth rates'!E16</f>
        <v>#REF!</v>
      </c>
      <c r="G21" s="301" t="e">
        <f>'qly growth rates'!F16</f>
        <v>#REF!</v>
      </c>
      <c r="H21" s="301"/>
      <c r="I21" s="302" t="e">
        <f>'qly growth rates'!G16</f>
        <v>#REF!</v>
      </c>
      <c r="J21" s="302" t="e">
        <f>'qly growth rates'!H16</f>
        <v>#REF!</v>
      </c>
      <c r="K21" s="302" t="e">
        <f>'qly growth rates'!I16</f>
        <v>#REF!</v>
      </c>
      <c r="L21" s="302" t="e">
        <f>'qly growth rates'!J16</f>
        <v>#REF!</v>
      </c>
      <c r="M21" s="302" t="e">
        <f>'qly growth rates'!K16</f>
        <v>#REF!</v>
      </c>
      <c r="N21" s="302"/>
      <c r="O21" s="312" t="e">
        <f>'qly growth rates'!L16</f>
        <v>#REF!</v>
      </c>
      <c r="P21" s="312" t="e">
        <f>'qly growth rates'!M16</f>
        <v>#REF!</v>
      </c>
      <c r="Q21" s="312" t="e">
        <f>'qly growth rates'!N16</f>
        <v>#REF!</v>
      </c>
      <c r="R21" s="312" t="e">
        <f>'qly growth rates'!O16</f>
        <v>#REF!</v>
      </c>
      <c r="S21" s="312" t="e">
        <f>'qly growth rates'!P16</f>
        <v>#REF!</v>
      </c>
      <c r="T21" s="312" t="e">
        <f>'qly growth rates'!Q16</f>
        <v>#REF!</v>
      </c>
      <c r="U21" s="312" t="e">
        <f>'qly growth rates'!R16</f>
        <v>#REF!</v>
      </c>
      <c r="V21" s="312" t="e">
        <f>'qly growth rates'!S16</f>
        <v>#REF!</v>
      </c>
      <c r="W21" s="312" t="e">
        <f>'qly growth rates'!T16</f>
        <v>#REF!</v>
      </c>
      <c r="X21" s="312" t="e">
        <f>'qly growth rates'!U16</f>
        <v>#REF!</v>
      </c>
      <c r="Y21" s="312" t="e">
        <f>'qly growth rates'!V16</f>
        <v>#REF!</v>
      </c>
      <c r="Z21" s="312"/>
      <c r="AA21" s="317" t="e">
        <f>'qly growth rates'!W16</f>
        <v>#REF!</v>
      </c>
      <c r="AB21" s="327" t="e">
        <f>'qly growth rates'!X16</f>
        <v>#REF!</v>
      </c>
      <c r="AC21" s="50" t="e">
        <f>'qly growth rates'!Y16</f>
        <v>#REF!</v>
      </c>
      <c r="AF21" s="58" t="e">
        <f>'T1'!AC21/'T1'!AC20*100-100</f>
        <v>#REF!</v>
      </c>
      <c r="AG21" s="58" t="e">
        <f>'T1'!AD21/'T1'!AD20*100-100</f>
        <v>#REF!</v>
      </c>
      <c r="AH21" s="58" t="e">
        <f>'T1'!AE21/'T1'!AE20*100-100</f>
        <v>#REF!</v>
      </c>
    </row>
    <row r="22" spans="2:34" ht="30" customHeight="1">
      <c r="B22" s="1">
        <v>2009</v>
      </c>
      <c r="C22" s="305">
        <v>1</v>
      </c>
      <c r="D22" s="300" t="e">
        <f>'qly growth rates'!C17</f>
        <v>#REF!</v>
      </c>
      <c r="E22" s="301" t="e">
        <f>'qly growth rates'!D17</f>
        <v>#REF!</v>
      </c>
      <c r="F22" s="300" t="e">
        <f>'qly growth rates'!E17</f>
        <v>#REF!</v>
      </c>
      <c r="G22" s="301" t="e">
        <f>'qly growth rates'!F17</f>
        <v>#REF!</v>
      </c>
      <c r="H22" s="301"/>
      <c r="I22" s="302" t="e">
        <f>'qly growth rates'!G17</f>
        <v>#REF!</v>
      </c>
      <c r="J22" s="302" t="e">
        <f>'qly growth rates'!H17</f>
        <v>#REF!</v>
      </c>
      <c r="K22" s="302" t="e">
        <f>'qly growth rates'!I17</f>
        <v>#REF!</v>
      </c>
      <c r="L22" s="302" t="e">
        <f>'qly growth rates'!J17</f>
        <v>#REF!</v>
      </c>
      <c r="M22" s="302" t="e">
        <f>'qly growth rates'!K17</f>
        <v>#REF!</v>
      </c>
      <c r="N22" s="302"/>
      <c r="O22" s="312" t="e">
        <f>'qly growth rates'!L17</f>
        <v>#REF!</v>
      </c>
      <c r="P22" s="312" t="e">
        <f>'qly growth rates'!M17</f>
        <v>#REF!</v>
      </c>
      <c r="Q22" s="312" t="e">
        <f>'qly growth rates'!N17</f>
        <v>#REF!</v>
      </c>
      <c r="R22" s="312" t="e">
        <f>'qly growth rates'!O17</f>
        <v>#REF!</v>
      </c>
      <c r="S22" s="312" t="e">
        <f>'qly growth rates'!P17</f>
        <v>#REF!</v>
      </c>
      <c r="T22" s="312" t="e">
        <f>'qly growth rates'!Q17</f>
        <v>#REF!</v>
      </c>
      <c r="U22" s="312" t="e">
        <f>'qly growth rates'!R17</f>
        <v>#REF!</v>
      </c>
      <c r="V22" s="312" t="e">
        <f>'qly growth rates'!S17</f>
        <v>#REF!</v>
      </c>
      <c r="W22" s="312" t="e">
        <f>'qly growth rates'!T17</f>
        <v>#REF!</v>
      </c>
      <c r="X22" s="312" t="e">
        <f>'qly growth rates'!U17</f>
        <v>#REF!</v>
      </c>
      <c r="Y22" s="312" t="e">
        <f>'qly growth rates'!V17</f>
        <v>#REF!</v>
      </c>
      <c r="Z22" s="312"/>
      <c r="AA22" s="317" t="e">
        <f>'qly growth rates'!W17</f>
        <v>#REF!</v>
      </c>
      <c r="AB22" s="327" t="e">
        <f>'qly growth rates'!X17</f>
        <v>#REF!</v>
      </c>
      <c r="AC22" s="50" t="e">
        <f>'qly growth rates'!Y17</f>
        <v>#REF!</v>
      </c>
      <c r="AF22" s="58" t="e">
        <f>'T1'!AC22/'T1'!AC21*100-100</f>
        <v>#REF!</v>
      </c>
      <c r="AG22" s="58" t="e">
        <f>'T1'!AD22/'T1'!AD21*100-100</f>
        <v>#REF!</v>
      </c>
      <c r="AH22" s="58" t="e">
        <f>'T1'!AE22/'T1'!AE21*100-100</f>
        <v>#REF!</v>
      </c>
    </row>
    <row r="23" spans="2:34" ht="18.75" customHeight="1">
      <c r="B23" s="1"/>
      <c r="C23" s="305">
        <v>2</v>
      </c>
      <c r="D23" s="300" t="e">
        <f>'qly growth rates'!C18</f>
        <v>#REF!</v>
      </c>
      <c r="E23" s="301" t="e">
        <f>'qly growth rates'!D18</f>
        <v>#REF!</v>
      </c>
      <c r="F23" s="300" t="e">
        <f>'qly growth rates'!E18</f>
        <v>#REF!</v>
      </c>
      <c r="G23" s="301" t="e">
        <f>'qly growth rates'!F18</f>
        <v>#REF!</v>
      </c>
      <c r="H23" s="301"/>
      <c r="I23" s="302" t="e">
        <f>'qly growth rates'!G18</f>
        <v>#REF!</v>
      </c>
      <c r="J23" s="302" t="e">
        <f>'qly growth rates'!H18</f>
        <v>#REF!</v>
      </c>
      <c r="K23" s="302" t="e">
        <f>'qly growth rates'!I18</f>
        <v>#REF!</v>
      </c>
      <c r="L23" s="302" t="e">
        <f>'qly growth rates'!J18</f>
        <v>#REF!</v>
      </c>
      <c r="M23" s="302" t="e">
        <f>'qly growth rates'!K18</f>
        <v>#REF!</v>
      </c>
      <c r="N23" s="302"/>
      <c r="O23" s="312" t="e">
        <f>'qly growth rates'!L18</f>
        <v>#REF!</v>
      </c>
      <c r="P23" s="312" t="e">
        <f>'qly growth rates'!M18</f>
        <v>#REF!</v>
      </c>
      <c r="Q23" s="312" t="e">
        <f>'qly growth rates'!N18</f>
        <v>#REF!</v>
      </c>
      <c r="R23" s="312" t="e">
        <f>'qly growth rates'!O18</f>
        <v>#REF!</v>
      </c>
      <c r="S23" s="312" t="e">
        <f>'qly growth rates'!P18</f>
        <v>#REF!</v>
      </c>
      <c r="T23" s="312" t="e">
        <f>'qly growth rates'!Q18</f>
        <v>#REF!</v>
      </c>
      <c r="U23" s="312" t="e">
        <f>'qly growth rates'!R18</f>
        <v>#REF!</v>
      </c>
      <c r="V23" s="312" t="e">
        <f>'qly growth rates'!S18</f>
        <v>#REF!</v>
      </c>
      <c r="W23" s="312" t="e">
        <f>'qly growth rates'!T18</f>
        <v>#REF!</v>
      </c>
      <c r="X23" s="312" t="e">
        <f>'qly growth rates'!U18</f>
        <v>#REF!</v>
      </c>
      <c r="Y23" s="312" t="e">
        <f>'qly growth rates'!V18</f>
        <v>#REF!</v>
      </c>
      <c r="Z23" s="312"/>
      <c r="AA23" s="317" t="e">
        <f>'qly growth rates'!W18</f>
        <v>#REF!</v>
      </c>
      <c r="AB23" s="327" t="e">
        <f>'qly growth rates'!X18</f>
        <v>#REF!</v>
      </c>
      <c r="AC23" s="50" t="e">
        <f>'qly growth rates'!Y18</f>
        <v>#REF!</v>
      </c>
      <c r="AF23" s="58" t="e">
        <f>'T1'!AC23/'T1'!AC22*100-100</f>
        <v>#REF!</v>
      </c>
      <c r="AG23" s="58" t="e">
        <f>'T1'!AD23/'T1'!AD22*100-100</f>
        <v>#REF!</v>
      </c>
      <c r="AH23" s="58" t="e">
        <f>'T1'!AE23/'T1'!AE22*100-100</f>
        <v>#REF!</v>
      </c>
    </row>
    <row r="24" spans="2:34" ht="18.75" customHeight="1">
      <c r="B24" s="1"/>
      <c r="C24" s="305">
        <v>3</v>
      </c>
      <c r="D24" s="300" t="e">
        <f>'qly growth rates'!C19</f>
        <v>#REF!</v>
      </c>
      <c r="E24" s="301" t="e">
        <f>'qly growth rates'!D19</f>
        <v>#REF!</v>
      </c>
      <c r="F24" s="300" t="e">
        <f>'qly growth rates'!E19</f>
        <v>#REF!</v>
      </c>
      <c r="G24" s="301" t="e">
        <f>'qly growth rates'!F19</f>
        <v>#REF!</v>
      </c>
      <c r="H24" s="301"/>
      <c r="I24" s="302" t="e">
        <f>'qly growth rates'!G19</f>
        <v>#REF!</v>
      </c>
      <c r="J24" s="302" t="e">
        <f>'qly growth rates'!H19</f>
        <v>#REF!</v>
      </c>
      <c r="K24" s="302" t="e">
        <f>'qly growth rates'!I19</f>
        <v>#REF!</v>
      </c>
      <c r="L24" s="302" t="e">
        <f>'qly growth rates'!J19</f>
        <v>#REF!</v>
      </c>
      <c r="M24" s="302" t="e">
        <f>'qly growth rates'!K19</f>
        <v>#REF!</v>
      </c>
      <c r="N24" s="302"/>
      <c r="O24" s="312" t="e">
        <f>'qly growth rates'!L19</f>
        <v>#REF!</v>
      </c>
      <c r="P24" s="312" t="e">
        <f>'qly growth rates'!M19</f>
        <v>#REF!</v>
      </c>
      <c r="Q24" s="312" t="e">
        <f>'qly growth rates'!N19</f>
        <v>#REF!</v>
      </c>
      <c r="R24" s="312" t="e">
        <f>'qly growth rates'!O19</f>
        <v>#REF!</v>
      </c>
      <c r="S24" s="312" t="e">
        <f>'qly growth rates'!P19</f>
        <v>#REF!</v>
      </c>
      <c r="T24" s="312" t="e">
        <f>'qly growth rates'!Q19</f>
        <v>#REF!</v>
      </c>
      <c r="U24" s="312" t="e">
        <f>'qly growth rates'!R19</f>
        <v>#REF!</v>
      </c>
      <c r="V24" s="312" t="e">
        <f>'qly growth rates'!S19</f>
        <v>#REF!</v>
      </c>
      <c r="W24" s="312" t="e">
        <f>'qly growth rates'!T19</f>
        <v>#REF!</v>
      </c>
      <c r="X24" s="312" t="e">
        <f>'qly growth rates'!U19</f>
        <v>#REF!</v>
      </c>
      <c r="Y24" s="312" t="e">
        <f>'qly growth rates'!V19</f>
        <v>#REF!</v>
      </c>
      <c r="Z24" s="312"/>
      <c r="AA24" s="317" t="e">
        <f>'qly growth rates'!W19</f>
        <v>#REF!</v>
      </c>
      <c r="AB24" s="327" t="e">
        <f>'qly growth rates'!X19</f>
        <v>#REF!</v>
      </c>
      <c r="AC24" s="50" t="e">
        <f>'qly growth rates'!Y19</f>
        <v>#REF!</v>
      </c>
      <c r="AF24" s="58" t="e">
        <f>'T1'!AC24/'T1'!AC23*100-100</f>
        <v>#REF!</v>
      </c>
      <c r="AG24" s="58" t="e">
        <f>'T1'!AD24/'T1'!AD23*100-100</f>
        <v>#REF!</v>
      </c>
      <c r="AH24" s="58" t="e">
        <f>'T1'!AE24/'T1'!AE23*100-100</f>
        <v>#REF!</v>
      </c>
    </row>
    <row r="25" spans="2:34" ht="18.75" customHeight="1">
      <c r="B25" s="1"/>
      <c r="C25" s="305">
        <v>4</v>
      </c>
      <c r="D25" s="300" t="e">
        <f>'qly growth rates'!C20</f>
        <v>#REF!</v>
      </c>
      <c r="E25" s="301" t="e">
        <f>'qly growth rates'!D20</f>
        <v>#REF!</v>
      </c>
      <c r="F25" s="300" t="e">
        <f>'qly growth rates'!E20</f>
        <v>#REF!</v>
      </c>
      <c r="G25" s="301" t="e">
        <f>'qly growth rates'!F20</f>
        <v>#REF!</v>
      </c>
      <c r="H25" s="301"/>
      <c r="I25" s="302" t="e">
        <f>'qly growth rates'!G20</f>
        <v>#REF!</v>
      </c>
      <c r="J25" s="302" t="e">
        <f>'qly growth rates'!H20</f>
        <v>#REF!</v>
      </c>
      <c r="K25" s="302" t="e">
        <f>'qly growth rates'!I20</f>
        <v>#REF!</v>
      </c>
      <c r="L25" s="302" t="e">
        <f>'qly growth rates'!J20</f>
        <v>#REF!</v>
      </c>
      <c r="M25" s="302" t="e">
        <f>'qly growth rates'!K20</f>
        <v>#REF!</v>
      </c>
      <c r="N25" s="302"/>
      <c r="O25" s="312" t="e">
        <f>'qly growth rates'!L20</f>
        <v>#REF!</v>
      </c>
      <c r="P25" s="312" t="e">
        <f>'qly growth rates'!M20</f>
        <v>#REF!</v>
      </c>
      <c r="Q25" s="312" t="e">
        <f>'qly growth rates'!N20</f>
        <v>#REF!</v>
      </c>
      <c r="R25" s="312" t="e">
        <f>'qly growth rates'!O20</f>
        <v>#REF!</v>
      </c>
      <c r="S25" s="312" t="e">
        <f>'qly growth rates'!P20</f>
        <v>#REF!</v>
      </c>
      <c r="T25" s="312" t="e">
        <f>'qly growth rates'!Q20</f>
        <v>#REF!</v>
      </c>
      <c r="U25" s="312" t="e">
        <f>'qly growth rates'!R20</f>
        <v>#REF!</v>
      </c>
      <c r="V25" s="312" t="e">
        <f>'qly growth rates'!S20</f>
        <v>#REF!</v>
      </c>
      <c r="W25" s="312" t="e">
        <f>'qly growth rates'!T20</f>
        <v>#REF!</v>
      </c>
      <c r="X25" s="312" t="e">
        <f>'qly growth rates'!U20</f>
        <v>#REF!</v>
      </c>
      <c r="Y25" s="312" t="e">
        <f>'qly growth rates'!V20</f>
        <v>#REF!</v>
      </c>
      <c r="Z25" s="312"/>
      <c r="AA25" s="317" t="e">
        <f>'qly growth rates'!W20</f>
        <v>#REF!</v>
      </c>
      <c r="AB25" s="327" t="e">
        <f>'qly growth rates'!X20</f>
        <v>#REF!</v>
      </c>
      <c r="AC25" s="50" t="e">
        <f>'qly growth rates'!Y20</f>
        <v>#REF!</v>
      </c>
      <c r="AF25" s="58" t="e">
        <f>'T1'!AC25/'T1'!AC24*100-100</f>
        <v>#REF!</v>
      </c>
      <c r="AG25" s="58" t="e">
        <f>'T1'!AD25/'T1'!AD24*100-100</f>
        <v>#REF!</v>
      </c>
      <c r="AH25" s="58" t="e">
        <f>'T1'!AE25/'T1'!AE24*100-100</f>
        <v>#REF!</v>
      </c>
    </row>
    <row r="26" spans="2:34" ht="30" customHeight="1">
      <c r="B26" s="1">
        <v>2010</v>
      </c>
      <c r="C26" s="305">
        <v>1</v>
      </c>
      <c r="D26" s="300" t="e">
        <f>'qly growth rates'!C21</f>
        <v>#REF!</v>
      </c>
      <c r="E26" s="301" t="e">
        <f>'qly growth rates'!D21</f>
        <v>#REF!</v>
      </c>
      <c r="F26" s="300" t="e">
        <f>'qly growth rates'!E21</f>
        <v>#REF!</v>
      </c>
      <c r="G26" s="301" t="e">
        <f>'qly growth rates'!F21</f>
        <v>#REF!</v>
      </c>
      <c r="H26" s="301"/>
      <c r="I26" s="302" t="e">
        <f>'qly growth rates'!G21</f>
        <v>#REF!</v>
      </c>
      <c r="J26" s="302" t="e">
        <f>'qly growth rates'!H21</f>
        <v>#REF!</v>
      </c>
      <c r="K26" s="302" t="e">
        <f>'qly growth rates'!I21</f>
        <v>#REF!</v>
      </c>
      <c r="L26" s="302" t="e">
        <f>'qly growth rates'!J21</f>
        <v>#REF!</v>
      </c>
      <c r="M26" s="302" t="e">
        <f>'qly growth rates'!K21</f>
        <v>#REF!</v>
      </c>
      <c r="N26" s="302"/>
      <c r="O26" s="312" t="e">
        <f>'qly growth rates'!L21</f>
        <v>#REF!</v>
      </c>
      <c r="P26" s="312" t="e">
        <f>'qly growth rates'!M21</f>
        <v>#REF!</v>
      </c>
      <c r="Q26" s="312" t="e">
        <f>'qly growth rates'!N21</f>
        <v>#REF!</v>
      </c>
      <c r="R26" s="312" t="e">
        <f>'qly growth rates'!O21</f>
        <v>#REF!</v>
      </c>
      <c r="S26" s="312" t="e">
        <f>'qly growth rates'!P21</f>
        <v>#REF!</v>
      </c>
      <c r="T26" s="312" t="e">
        <f>'qly growth rates'!Q21</f>
        <v>#REF!</v>
      </c>
      <c r="U26" s="312" t="e">
        <f>'qly growth rates'!R21</f>
        <v>#REF!</v>
      </c>
      <c r="V26" s="312" t="e">
        <f>'qly growth rates'!S21</f>
        <v>#REF!</v>
      </c>
      <c r="W26" s="312" t="e">
        <f>'qly growth rates'!T21</f>
        <v>#REF!</v>
      </c>
      <c r="X26" s="312" t="e">
        <f>'qly growth rates'!U21</f>
        <v>#REF!</v>
      </c>
      <c r="Y26" s="312" t="e">
        <f>'qly growth rates'!V21</f>
        <v>#REF!</v>
      </c>
      <c r="Z26" s="312"/>
      <c r="AA26" s="317" t="e">
        <f>'qly growth rates'!W21</f>
        <v>#REF!</v>
      </c>
      <c r="AB26" s="327" t="e">
        <f>'qly growth rates'!X21</f>
        <v>#REF!</v>
      </c>
      <c r="AC26" s="50" t="e">
        <f>'qly growth rates'!Y21</f>
        <v>#REF!</v>
      </c>
      <c r="AF26" s="58" t="e">
        <f>'T1'!AC26/'T1'!AC25*100-100</f>
        <v>#REF!</v>
      </c>
      <c r="AG26" s="58" t="e">
        <f>'T1'!AD26/'T1'!AD25*100-100</f>
        <v>#REF!</v>
      </c>
      <c r="AH26" s="58" t="e">
        <f>'T1'!AE26/'T1'!AE25*100-100</f>
        <v>#REF!</v>
      </c>
    </row>
    <row r="27" spans="2:34" ht="18.75" customHeight="1">
      <c r="B27" s="1"/>
      <c r="C27" s="305">
        <v>2</v>
      </c>
      <c r="D27" s="300" t="e">
        <f>'qly growth rates'!C22</f>
        <v>#REF!</v>
      </c>
      <c r="E27" s="301" t="e">
        <f>'qly growth rates'!D22</f>
        <v>#REF!</v>
      </c>
      <c r="F27" s="300" t="e">
        <f>'qly growth rates'!E22</f>
        <v>#REF!</v>
      </c>
      <c r="G27" s="301" t="e">
        <f>'qly growth rates'!F22</f>
        <v>#REF!</v>
      </c>
      <c r="H27" s="301"/>
      <c r="I27" s="302" t="e">
        <f>'qly growth rates'!G22</f>
        <v>#REF!</v>
      </c>
      <c r="J27" s="302" t="e">
        <f>'qly growth rates'!H22</f>
        <v>#REF!</v>
      </c>
      <c r="K27" s="302" t="e">
        <f>'qly growth rates'!I22</f>
        <v>#REF!</v>
      </c>
      <c r="L27" s="302" t="e">
        <f>'qly growth rates'!J22</f>
        <v>#REF!</v>
      </c>
      <c r="M27" s="302" t="e">
        <f>'qly growth rates'!K22</f>
        <v>#REF!</v>
      </c>
      <c r="N27" s="302"/>
      <c r="O27" s="312" t="e">
        <f>'qly growth rates'!L22</f>
        <v>#REF!</v>
      </c>
      <c r="P27" s="312" t="e">
        <f>'qly growth rates'!M22</f>
        <v>#REF!</v>
      </c>
      <c r="Q27" s="312" t="e">
        <f>'qly growth rates'!N22</f>
        <v>#REF!</v>
      </c>
      <c r="R27" s="312" t="e">
        <f>'qly growth rates'!O22</f>
        <v>#REF!</v>
      </c>
      <c r="S27" s="312" t="e">
        <f>'qly growth rates'!P22</f>
        <v>#REF!</v>
      </c>
      <c r="T27" s="312" t="e">
        <f>'qly growth rates'!Q22</f>
        <v>#REF!</v>
      </c>
      <c r="U27" s="312" t="e">
        <f>'qly growth rates'!R22</f>
        <v>#REF!</v>
      </c>
      <c r="V27" s="312" t="e">
        <f>'qly growth rates'!S22</f>
        <v>#REF!</v>
      </c>
      <c r="W27" s="312" t="e">
        <f>'qly growth rates'!T22</f>
        <v>#REF!</v>
      </c>
      <c r="X27" s="312" t="e">
        <f>'qly growth rates'!U22</f>
        <v>#REF!</v>
      </c>
      <c r="Y27" s="312" t="e">
        <f>'qly growth rates'!V22</f>
        <v>#REF!</v>
      </c>
      <c r="Z27" s="312"/>
      <c r="AA27" s="317" t="e">
        <f>'qly growth rates'!W22</f>
        <v>#REF!</v>
      </c>
      <c r="AB27" s="327" t="e">
        <f>'qly growth rates'!X22</f>
        <v>#REF!</v>
      </c>
      <c r="AC27" s="50" t="e">
        <f>'qly growth rates'!Y22</f>
        <v>#REF!</v>
      </c>
      <c r="AF27" s="58" t="e">
        <f>'T1'!AC27/'T1'!AC26*100-100</f>
        <v>#REF!</v>
      </c>
      <c r="AG27" s="58" t="e">
        <f>'T1'!AD27/'T1'!AD26*100-100</f>
        <v>#REF!</v>
      </c>
      <c r="AH27" s="58" t="e">
        <f>'T1'!AE27/'T1'!AE26*100-100</f>
        <v>#REF!</v>
      </c>
    </row>
    <row r="28" spans="2:34" ht="18.75" customHeight="1">
      <c r="B28" s="1"/>
      <c r="C28" s="305">
        <v>3</v>
      </c>
      <c r="D28" s="300" t="e">
        <f>'qly growth rates'!C23</f>
        <v>#REF!</v>
      </c>
      <c r="E28" s="301" t="e">
        <f>'qly growth rates'!D23</f>
        <v>#REF!</v>
      </c>
      <c r="F28" s="300" t="e">
        <f>'qly growth rates'!E23</f>
        <v>#REF!</v>
      </c>
      <c r="G28" s="301" t="e">
        <f>'qly growth rates'!F23</f>
        <v>#REF!</v>
      </c>
      <c r="H28" s="301"/>
      <c r="I28" s="302" t="e">
        <f>'qly growth rates'!G23</f>
        <v>#REF!</v>
      </c>
      <c r="J28" s="302" t="e">
        <f>'qly growth rates'!H23</f>
        <v>#REF!</v>
      </c>
      <c r="K28" s="302" t="e">
        <f>'qly growth rates'!I23</f>
        <v>#REF!</v>
      </c>
      <c r="L28" s="302" t="e">
        <f>'qly growth rates'!J23</f>
        <v>#REF!</v>
      </c>
      <c r="M28" s="302" t="e">
        <f>'qly growth rates'!K23</f>
        <v>#REF!</v>
      </c>
      <c r="N28" s="302"/>
      <c r="O28" s="312" t="e">
        <f>'qly growth rates'!L23</f>
        <v>#REF!</v>
      </c>
      <c r="P28" s="312" t="e">
        <f>'qly growth rates'!M23</f>
        <v>#REF!</v>
      </c>
      <c r="Q28" s="312" t="e">
        <f>'qly growth rates'!N23</f>
        <v>#REF!</v>
      </c>
      <c r="R28" s="312" t="e">
        <f>'qly growth rates'!O23</f>
        <v>#REF!</v>
      </c>
      <c r="S28" s="312" t="e">
        <f>'qly growth rates'!P23</f>
        <v>#REF!</v>
      </c>
      <c r="T28" s="312" t="e">
        <f>'qly growth rates'!Q23</f>
        <v>#REF!</v>
      </c>
      <c r="U28" s="312" t="e">
        <f>'qly growth rates'!R23</f>
        <v>#REF!</v>
      </c>
      <c r="V28" s="312" t="e">
        <f>'qly growth rates'!S23</f>
        <v>#REF!</v>
      </c>
      <c r="W28" s="312" t="e">
        <f>'qly growth rates'!T23</f>
        <v>#REF!</v>
      </c>
      <c r="X28" s="312" t="e">
        <f>'qly growth rates'!U23</f>
        <v>#REF!</v>
      </c>
      <c r="Y28" s="312" t="e">
        <f>'qly growth rates'!V23</f>
        <v>#REF!</v>
      </c>
      <c r="Z28" s="312"/>
      <c r="AA28" s="317" t="e">
        <f>'qly growth rates'!W23</f>
        <v>#REF!</v>
      </c>
      <c r="AB28" s="327" t="e">
        <f>'qly growth rates'!X23</f>
        <v>#REF!</v>
      </c>
      <c r="AC28" s="50" t="e">
        <f>'qly growth rates'!Y23</f>
        <v>#REF!</v>
      </c>
      <c r="AF28" s="58" t="e">
        <f>'T1'!AC28/'T1'!AC27*100-100</f>
        <v>#REF!</v>
      </c>
      <c r="AG28" s="58" t="e">
        <f>'T1'!AD28/'T1'!AD27*100-100</f>
        <v>#REF!</v>
      </c>
      <c r="AH28" s="58" t="e">
        <f>'T1'!AE28/'T1'!AE27*100-100</f>
        <v>#REF!</v>
      </c>
    </row>
    <row r="29" spans="2:34" ht="18.75" customHeight="1">
      <c r="B29" s="1"/>
      <c r="C29" s="305">
        <v>4</v>
      </c>
      <c r="D29" s="300" t="e">
        <f>'qly growth rates'!C24</f>
        <v>#REF!</v>
      </c>
      <c r="E29" s="301" t="e">
        <f>'qly growth rates'!D24</f>
        <v>#REF!</v>
      </c>
      <c r="F29" s="300" t="e">
        <f>'qly growth rates'!E24</f>
        <v>#REF!</v>
      </c>
      <c r="G29" s="301" t="e">
        <f>'qly growth rates'!F24</f>
        <v>#REF!</v>
      </c>
      <c r="H29" s="301"/>
      <c r="I29" s="302" t="e">
        <f>'qly growth rates'!G24</f>
        <v>#REF!</v>
      </c>
      <c r="J29" s="302" t="e">
        <f>'qly growth rates'!H24</f>
        <v>#REF!</v>
      </c>
      <c r="K29" s="302" t="e">
        <f>'qly growth rates'!I24</f>
        <v>#REF!</v>
      </c>
      <c r="L29" s="302" t="e">
        <f>'qly growth rates'!J24</f>
        <v>#REF!</v>
      </c>
      <c r="M29" s="302" t="e">
        <f>'qly growth rates'!K24</f>
        <v>#REF!</v>
      </c>
      <c r="N29" s="302"/>
      <c r="O29" s="312" t="e">
        <f>'qly growth rates'!L24</f>
        <v>#REF!</v>
      </c>
      <c r="P29" s="312" t="e">
        <f>'qly growth rates'!M24</f>
        <v>#REF!</v>
      </c>
      <c r="Q29" s="312" t="e">
        <f>'qly growth rates'!N24</f>
        <v>#REF!</v>
      </c>
      <c r="R29" s="312" t="e">
        <f>'qly growth rates'!O24</f>
        <v>#REF!</v>
      </c>
      <c r="S29" s="312" t="e">
        <f>'qly growth rates'!P24</f>
        <v>#REF!</v>
      </c>
      <c r="T29" s="312" t="e">
        <f>'qly growth rates'!Q24</f>
        <v>#REF!</v>
      </c>
      <c r="U29" s="312" t="e">
        <f>'qly growth rates'!R24</f>
        <v>#REF!</v>
      </c>
      <c r="V29" s="312" t="e">
        <f>'qly growth rates'!S24</f>
        <v>#REF!</v>
      </c>
      <c r="W29" s="312" t="e">
        <f>'qly growth rates'!T24</f>
        <v>#REF!</v>
      </c>
      <c r="X29" s="312" t="e">
        <f>'qly growth rates'!U24</f>
        <v>#REF!</v>
      </c>
      <c r="Y29" s="312" t="e">
        <f>'qly growth rates'!V24</f>
        <v>#REF!</v>
      </c>
      <c r="Z29" s="312"/>
      <c r="AA29" s="317" t="e">
        <f>'qly growth rates'!W24</f>
        <v>#REF!</v>
      </c>
      <c r="AB29" s="327" t="e">
        <f>'qly growth rates'!X24</f>
        <v>#REF!</v>
      </c>
      <c r="AC29" s="50" t="e">
        <f>'qly growth rates'!Y24</f>
        <v>#REF!</v>
      </c>
      <c r="AF29" s="58" t="e">
        <f>'T1'!AC29/'T1'!AC28*100-100</f>
        <v>#REF!</v>
      </c>
      <c r="AG29" s="58" t="e">
        <f>'T1'!AD29/'T1'!AD28*100-100</f>
        <v>#REF!</v>
      </c>
      <c r="AH29" s="58" t="e">
        <f>'T1'!AE29/'T1'!AE28*100-100</f>
        <v>#REF!</v>
      </c>
    </row>
    <row r="30" spans="2:34" ht="30" customHeight="1">
      <c r="B30" s="1">
        <v>2011</v>
      </c>
      <c r="C30" s="305">
        <v>1</v>
      </c>
      <c r="D30" s="300" t="e">
        <f>'qly growth rates'!C25</f>
        <v>#REF!</v>
      </c>
      <c r="E30" s="301" t="e">
        <f>'qly growth rates'!D25</f>
        <v>#REF!</v>
      </c>
      <c r="F30" s="300" t="e">
        <f>'qly growth rates'!E25</f>
        <v>#REF!</v>
      </c>
      <c r="G30" s="301" t="e">
        <f>'qly growth rates'!F25</f>
        <v>#REF!</v>
      </c>
      <c r="H30" s="301"/>
      <c r="I30" s="302" t="e">
        <f>'qly growth rates'!G25</f>
        <v>#REF!</v>
      </c>
      <c r="J30" s="302" t="e">
        <f>'qly growth rates'!H25</f>
        <v>#REF!</v>
      </c>
      <c r="K30" s="302" t="e">
        <f>'qly growth rates'!I25</f>
        <v>#REF!</v>
      </c>
      <c r="L30" s="302" t="e">
        <f>'qly growth rates'!J25</f>
        <v>#REF!</v>
      </c>
      <c r="M30" s="302" t="e">
        <f>'qly growth rates'!K25</f>
        <v>#REF!</v>
      </c>
      <c r="N30" s="302"/>
      <c r="O30" s="312" t="e">
        <f>'qly growth rates'!L25</f>
        <v>#REF!</v>
      </c>
      <c r="P30" s="312" t="e">
        <f>'qly growth rates'!M25</f>
        <v>#REF!</v>
      </c>
      <c r="Q30" s="312" t="e">
        <f>'qly growth rates'!N25</f>
        <v>#REF!</v>
      </c>
      <c r="R30" s="312" t="e">
        <f>'qly growth rates'!O25</f>
        <v>#REF!</v>
      </c>
      <c r="S30" s="312" t="e">
        <f>'qly growth rates'!P25</f>
        <v>#REF!</v>
      </c>
      <c r="T30" s="312" t="e">
        <f>'qly growth rates'!Q25</f>
        <v>#REF!</v>
      </c>
      <c r="U30" s="312" t="e">
        <f>'qly growth rates'!R25</f>
        <v>#REF!</v>
      </c>
      <c r="V30" s="312" t="e">
        <f>'qly growth rates'!S25</f>
        <v>#REF!</v>
      </c>
      <c r="W30" s="312" t="e">
        <f>'qly growth rates'!T25</f>
        <v>#REF!</v>
      </c>
      <c r="X30" s="312" t="e">
        <f>'qly growth rates'!U25</f>
        <v>#REF!</v>
      </c>
      <c r="Y30" s="312" t="e">
        <f>'qly growth rates'!V25</f>
        <v>#REF!</v>
      </c>
      <c r="Z30" s="312"/>
      <c r="AA30" s="317" t="e">
        <f>'qly growth rates'!W25</f>
        <v>#REF!</v>
      </c>
      <c r="AB30" s="327" t="e">
        <f>'qly growth rates'!X25</f>
        <v>#REF!</v>
      </c>
      <c r="AC30" s="50" t="e">
        <f>'qly growth rates'!Y25</f>
        <v>#REF!</v>
      </c>
      <c r="AF30" s="58" t="e">
        <f>'T1'!AC30/'T1'!AC29*100-100</f>
        <v>#REF!</v>
      </c>
      <c r="AG30" s="58" t="e">
        <f>'T1'!AD30/'T1'!AD29*100-100</f>
        <v>#REF!</v>
      </c>
      <c r="AH30" s="58" t="e">
        <f>'T1'!AE30/'T1'!AE29*100-100</f>
        <v>#REF!</v>
      </c>
    </row>
    <row r="31" spans="2:34" ht="18.75" customHeight="1">
      <c r="B31" s="1"/>
      <c r="C31" s="305">
        <v>2</v>
      </c>
      <c r="D31" s="300" t="e">
        <f>'qly growth rates'!C26</f>
        <v>#REF!</v>
      </c>
      <c r="E31" s="301" t="e">
        <f>'qly growth rates'!D26</f>
        <v>#REF!</v>
      </c>
      <c r="F31" s="300" t="e">
        <f>'qly growth rates'!E26</f>
        <v>#REF!</v>
      </c>
      <c r="G31" s="301" t="e">
        <f>'qly growth rates'!F26</f>
        <v>#REF!</v>
      </c>
      <c r="H31" s="301"/>
      <c r="I31" s="302" t="e">
        <f>'qly growth rates'!G26</f>
        <v>#REF!</v>
      </c>
      <c r="J31" s="302" t="e">
        <f>'qly growth rates'!H26</f>
        <v>#REF!</v>
      </c>
      <c r="K31" s="302" t="e">
        <f>'qly growth rates'!I26</f>
        <v>#REF!</v>
      </c>
      <c r="L31" s="302" t="e">
        <f>'qly growth rates'!J26</f>
        <v>#REF!</v>
      </c>
      <c r="M31" s="302" t="e">
        <f>'qly growth rates'!K26</f>
        <v>#REF!</v>
      </c>
      <c r="N31" s="302"/>
      <c r="O31" s="312" t="e">
        <f>'qly growth rates'!L26</f>
        <v>#REF!</v>
      </c>
      <c r="P31" s="312" t="e">
        <f>'qly growth rates'!M26</f>
        <v>#REF!</v>
      </c>
      <c r="Q31" s="312" t="e">
        <f>'qly growth rates'!N26</f>
        <v>#REF!</v>
      </c>
      <c r="R31" s="312" t="e">
        <f>'qly growth rates'!O26</f>
        <v>#REF!</v>
      </c>
      <c r="S31" s="312" t="e">
        <f>'qly growth rates'!P26</f>
        <v>#REF!</v>
      </c>
      <c r="T31" s="312" t="e">
        <f>'qly growth rates'!Q26</f>
        <v>#REF!</v>
      </c>
      <c r="U31" s="312" t="e">
        <f>'qly growth rates'!R26</f>
        <v>#REF!</v>
      </c>
      <c r="V31" s="312" t="e">
        <f>'qly growth rates'!S26</f>
        <v>#REF!</v>
      </c>
      <c r="W31" s="312" t="e">
        <f>'qly growth rates'!T26</f>
        <v>#REF!</v>
      </c>
      <c r="X31" s="312" t="e">
        <f>'qly growth rates'!U26</f>
        <v>#REF!</v>
      </c>
      <c r="Y31" s="312" t="e">
        <f>'qly growth rates'!V26</f>
        <v>#REF!</v>
      </c>
      <c r="Z31" s="312"/>
      <c r="AA31" s="317" t="e">
        <f>'qly growth rates'!W26</f>
        <v>#REF!</v>
      </c>
      <c r="AB31" s="327" t="e">
        <f>'qly growth rates'!X26</f>
        <v>#REF!</v>
      </c>
      <c r="AC31" s="50" t="e">
        <f>'qly growth rates'!Y26</f>
        <v>#REF!</v>
      </c>
      <c r="AF31" s="58" t="e">
        <f>'T1'!AC31/'T1'!AC30*100-100</f>
        <v>#REF!</v>
      </c>
      <c r="AG31" s="58" t="e">
        <f>'T1'!AD31/'T1'!AD30*100-100</f>
        <v>#REF!</v>
      </c>
      <c r="AH31" s="58" t="e">
        <f>'T1'!AE31/'T1'!AE30*100-100</f>
        <v>#REF!</v>
      </c>
    </row>
    <row r="32" spans="2:34" ht="18.75" customHeight="1">
      <c r="B32" s="1"/>
      <c r="C32" s="305" t="s">
        <v>72</v>
      </c>
      <c r="D32" s="300" t="e">
        <f>'qly growth rates'!C27</f>
        <v>#REF!</v>
      </c>
      <c r="E32" s="301" t="e">
        <f>'qly growth rates'!D27</f>
        <v>#REF!</v>
      </c>
      <c r="F32" s="300" t="e">
        <f>'qly growth rates'!E27</f>
        <v>#REF!</v>
      </c>
      <c r="G32" s="301" t="e">
        <f>'qly growth rates'!F27</f>
        <v>#REF!</v>
      </c>
      <c r="H32" s="301"/>
      <c r="I32" s="302" t="e">
        <f>'qly growth rates'!G27</f>
        <v>#REF!</v>
      </c>
      <c r="J32" s="302" t="e">
        <f>'qly growth rates'!H27</f>
        <v>#REF!</v>
      </c>
      <c r="K32" s="302" t="e">
        <f>'qly growth rates'!I27</f>
        <v>#REF!</v>
      </c>
      <c r="L32" s="302" t="e">
        <f>'qly growth rates'!J27</f>
        <v>#REF!</v>
      </c>
      <c r="M32" s="302" t="e">
        <f>'qly growth rates'!K27</f>
        <v>#REF!</v>
      </c>
      <c r="N32" s="302"/>
      <c r="O32" s="312" t="e">
        <f>'qly growth rates'!L27</f>
        <v>#REF!</v>
      </c>
      <c r="P32" s="312" t="e">
        <f>'qly growth rates'!M27</f>
        <v>#REF!</v>
      </c>
      <c r="Q32" s="312" t="e">
        <f>'qly growth rates'!N27</f>
        <v>#REF!</v>
      </c>
      <c r="R32" s="312" t="e">
        <f>'qly growth rates'!O27</f>
        <v>#REF!</v>
      </c>
      <c r="S32" s="312" t="e">
        <f>'qly growth rates'!P27</f>
        <v>#REF!</v>
      </c>
      <c r="T32" s="312" t="e">
        <f>'qly growth rates'!Q27</f>
        <v>#REF!</v>
      </c>
      <c r="U32" s="312" t="e">
        <f>'qly growth rates'!R27</f>
        <v>#REF!</v>
      </c>
      <c r="V32" s="312" t="e">
        <f>'qly growth rates'!S27</f>
        <v>#REF!</v>
      </c>
      <c r="W32" s="312" t="e">
        <f>'qly growth rates'!T27</f>
        <v>#REF!</v>
      </c>
      <c r="X32" s="312" t="e">
        <f>'qly growth rates'!U27</f>
        <v>#REF!</v>
      </c>
      <c r="Y32" s="312" t="e">
        <f>'qly growth rates'!V27</f>
        <v>#REF!</v>
      </c>
      <c r="Z32" s="312"/>
      <c r="AA32" s="317" t="e">
        <f>'qly growth rates'!W27</f>
        <v>#REF!</v>
      </c>
      <c r="AB32" s="327" t="e">
        <f>'qly growth rates'!X27</f>
        <v>#REF!</v>
      </c>
      <c r="AC32" s="50" t="e">
        <f>'qly growth rates'!Y27</f>
        <v>#REF!</v>
      </c>
      <c r="AF32" s="58" t="e">
        <f>'T1'!AC32/'T1'!AC31*100-100</f>
        <v>#REF!</v>
      </c>
      <c r="AG32" s="58" t="e">
        <f>'T1'!AD32/'T1'!AD31*100-100</f>
        <v>#REF!</v>
      </c>
      <c r="AH32" s="58" t="e">
        <f>'T1'!AE32/'T1'!AE31*100-100</f>
        <v>#REF!</v>
      </c>
    </row>
    <row r="33" spans="2:34" ht="18.75" hidden="1" customHeight="1">
      <c r="B33" s="1"/>
      <c r="C33" s="305" t="s">
        <v>73</v>
      </c>
      <c r="D33" s="300">
        <f>'qly growth rates'!C28</f>
        <v>0</v>
      </c>
      <c r="E33" s="301">
        <f>'qly growth rates'!D28</f>
        <v>0</v>
      </c>
      <c r="F33" s="300">
        <f>'qly growth rates'!E28</f>
        <v>0</v>
      </c>
      <c r="G33" s="301">
        <f>'qly growth rates'!F28</f>
        <v>0</v>
      </c>
      <c r="H33" s="301"/>
      <c r="I33" s="302">
        <f>'qly growth rates'!G28</f>
        <v>0</v>
      </c>
      <c r="J33" s="302">
        <f>'qly growth rates'!H28</f>
        <v>0</v>
      </c>
      <c r="K33" s="302">
        <f>'qly growth rates'!I28</f>
        <v>0</v>
      </c>
      <c r="L33" s="302">
        <f>'qly growth rates'!J28</f>
        <v>0</v>
      </c>
      <c r="M33" s="302">
        <f>'qly growth rates'!K28</f>
        <v>0</v>
      </c>
      <c r="N33" s="302"/>
      <c r="O33" s="312">
        <f>'qly growth rates'!L28</f>
        <v>0</v>
      </c>
      <c r="P33" s="312">
        <f>'qly growth rates'!M28</f>
        <v>0</v>
      </c>
      <c r="Q33" s="312">
        <f>'qly growth rates'!N28</f>
        <v>0</v>
      </c>
      <c r="R33" s="312">
        <f>'qly growth rates'!O28</f>
        <v>0</v>
      </c>
      <c r="S33" s="312">
        <f>'qly growth rates'!P28</f>
        <v>0</v>
      </c>
      <c r="T33" s="312">
        <f>'qly growth rates'!Q28</f>
        <v>0</v>
      </c>
      <c r="U33" s="312">
        <f>'qly growth rates'!R28</f>
        <v>0</v>
      </c>
      <c r="V33" s="312">
        <f>'qly growth rates'!S28</f>
        <v>0</v>
      </c>
      <c r="W33" s="312">
        <f>'qly growth rates'!T28</f>
        <v>0</v>
      </c>
      <c r="X33" s="312">
        <f>'qly growth rates'!U28</f>
        <v>0</v>
      </c>
      <c r="Y33" s="312">
        <f>'qly growth rates'!V28</f>
        <v>0</v>
      </c>
      <c r="Z33" s="312"/>
      <c r="AA33" s="317">
        <f>'qly growth rates'!W28</f>
        <v>0</v>
      </c>
      <c r="AB33" s="327">
        <f>'qly growth rates'!X28</f>
        <v>0</v>
      </c>
      <c r="AC33" s="50">
        <f>'qly growth rates'!Y28</f>
        <v>0</v>
      </c>
      <c r="AF33" s="58" t="e">
        <f>'T1'!AC33/'T1'!AC32*100-100</f>
        <v>#REF!</v>
      </c>
      <c r="AG33" s="58" t="e">
        <f>'T1'!AD33/'T1'!AD32*100-100</f>
        <v>#REF!</v>
      </c>
      <c r="AH33" s="58" t="e">
        <f>'T1'!AE33/'T1'!AE32*100-100</f>
        <v>#DIV/0!</v>
      </c>
    </row>
    <row r="34" spans="2:34" ht="18.75" hidden="1" customHeight="1">
      <c r="B34" s="1">
        <v>2012</v>
      </c>
      <c r="C34" s="305" t="s">
        <v>74</v>
      </c>
      <c r="D34" s="300">
        <f>'qly growth rates'!C29</f>
        <v>0</v>
      </c>
      <c r="E34" s="301">
        <f>'qly growth rates'!D29</f>
        <v>0</v>
      </c>
      <c r="F34" s="300">
        <f>'qly growth rates'!E29</f>
        <v>0</v>
      </c>
      <c r="G34" s="301">
        <f>'qly growth rates'!F29</f>
        <v>0</v>
      </c>
      <c r="H34" s="301"/>
      <c r="I34" s="302">
        <f>'qly growth rates'!G29</f>
        <v>0</v>
      </c>
      <c r="J34" s="302">
        <f>'qly growth rates'!H29</f>
        <v>0</v>
      </c>
      <c r="K34" s="302">
        <f>'qly growth rates'!I29</f>
        <v>0</v>
      </c>
      <c r="L34" s="302">
        <f>'qly growth rates'!J29</f>
        <v>0</v>
      </c>
      <c r="M34" s="302">
        <f>'qly growth rates'!K29</f>
        <v>0</v>
      </c>
      <c r="N34" s="302"/>
      <c r="O34" s="312">
        <f>'qly growth rates'!L29</f>
        <v>0</v>
      </c>
      <c r="P34" s="312">
        <f>'qly growth rates'!M29</f>
        <v>0</v>
      </c>
      <c r="Q34" s="312">
        <f>'qly growth rates'!N29</f>
        <v>0</v>
      </c>
      <c r="R34" s="312">
        <f>'qly growth rates'!O29</f>
        <v>0</v>
      </c>
      <c r="S34" s="312">
        <f>'qly growth rates'!P29</f>
        <v>0</v>
      </c>
      <c r="T34" s="312">
        <f>'qly growth rates'!Q29</f>
        <v>0</v>
      </c>
      <c r="U34" s="312">
        <f>'qly growth rates'!R29</f>
        <v>0</v>
      </c>
      <c r="V34" s="312">
        <f>'qly growth rates'!S29</f>
        <v>0</v>
      </c>
      <c r="W34" s="312">
        <f>'qly growth rates'!T29</f>
        <v>0</v>
      </c>
      <c r="X34" s="312">
        <f>'qly growth rates'!U29</f>
        <v>0</v>
      </c>
      <c r="Y34" s="312">
        <f>'qly growth rates'!V29</f>
        <v>0</v>
      </c>
      <c r="Z34" s="312"/>
      <c r="AA34" s="317">
        <f>'qly growth rates'!W29</f>
        <v>0</v>
      </c>
      <c r="AB34" s="327">
        <f>'qly growth rates'!X29</f>
        <v>0</v>
      </c>
      <c r="AC34" s="50">
        <f>'qly growth rates'!Y29</f>
        <v>0</v>
      </c>
      <c r="AF34" s="58"/>
      <c r="AG34" s="58"/>
      <c r="AH34" s="58"/>
    </row>
    <row r="35" spans="2:34" ht="6" customHeight="1">
      <c r="B35" s="33"/>
      <c r="C35" s="33"/>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51"/>
      <c r="AB35" s="352"/>
      <c r="AC35" s="351"/>
      <c r="AF35" s="58"/>
      <c r="AG35" s="58"/>
      <c r="AH35" s="58"/>
    </row>
    <row r="36" spans="2:34" ht="18.75" customHeight="1">
      <c r="B36" s="36" t="s">
        <v>75</v>
      </c>
      <c r="C36" s="1"/>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50"/>
      <c r="AB36" s="353"/>
      <c r="AC36" s="50"/>
      <c r="AF36" s="58"/>
      <c r="AG36" s="58"/>
      <c r="AH36" s="58"/>
    </row>
    <row r="37" spans="2:34" ht="3" customHeight="1">
      <c r="D37" s="350"/>
      <c r="E37" s="62"/>
      <c r="F37" s="62"/>
      <c r="G37" s="62"/>
      <c r="H37" s="62"/>
      <c r="I37" s="62"/>
      <c r="J37" s="62"/>
      <c r="K37" s="62"/>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60</vt:i4>
      </vt:variant>
    </vt:vector>
  </HeadingPairs>
  <TitlesOfParts>
    <vt:vector size="114"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industry</vt:lpstr>
      <vt:lpstr>33d</vt:lpstr>
      <vt:lpstr>Q on Q growth rate industry</vt:lpstr>
      <vt:lpstr>Y on Y growth rate industry</vt:lpstr>
      <vt:lpstr>constant gpd  services</vt:lpstr>
      <vt:lpstr>34d</vt:lpstr>
      <vt:lpstr>Q on Q growth rate services</vt:lpstr>
      <vt:lpstr>Y on Y growth rate services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Tsum2</vt:lpstr>
      <vt:lpstr>'32d'!Print_Area</vt:lpstr>
      <vt:lpstr>'constant gdp  industry'!Print_Area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QonQ Service'!Print_Area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 on Y growth rate agirc'!Print_Area</vt:lpstr>
      <vt:lpstr>'Y on Y growth rate industry'!Print_Area</vt:lpstr>
      <vt:lpstr>'constant gdp  industry'!Print_Titles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services'!Print_Titles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Francis Mensah</cp:lastModifiedBy>
  <cp:revision/>
  <cp:lastPrinted>2024-03-18T17:34:45Z</cp:lastPrinted>
  <dcterms:created xsi:type="dcterms:W3CDTF">2011-05-09T12:49:00Z</dcterms:created>
  <dcterms:modified xsi:type="dcterms:W3CDTF">2024-03-20T10:35:43Z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